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ttobli/Desktop/CMIP6/LIGMIP Synthesis Paper/Revised submission - May2020/Data-model tables/"/>
    </mc:Choice>
  </mc:AlternateContent>
  <xr:revisionPtr revIDLastSave="0" documentId="13_ncr:1_{A535A48C-FFD4-6A49-BBD4-E52676AD70EA}" xr6:coauthVersionLast="45" xr6:coauthVersionMax="45" xr10:uidLastSave="{00000000-0000-0000-0000-000000000000}"/>
  <bookViews>
    <workbookView xWindow="1640" yWindow="3280" windowWidth="47420" windowHeight="14940" xr2:uid="{057422BC-2C8F-F74D-B270-8475A0502B4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</calcChain>
</file>

<file path=xl/sharedStrings.xml><?xml version="1.0" encoding="utf-8"?>
<sst xmlns="http://schemas.openxmlformats.org/spreadsheetml/2006/main" count="102" uniqueCount="60">
  <si>
    <t>EDML</t>
  </si>
  <si>
    <t>Antarctica</t>
  </si>
  <si>
    <t>Water isotopes</t>
  </si>
  <si>
    <t>EDC</t>
  </si>
  <si>
    <t>Dome F</t>
  </si>
  <si>
    <t>Vostok</t>
  </si>
  <si>
    <t>Core</t>
  </si>
  <si>
    <t>Latitude</t>
  </si>
  <si>
    <t>Longitude</t>
  </si>
  <si>
    <t>MD97-2121_B</t>
  </si>
  <si>
    <t>MD97-2121</t>
  </si>
  <si>
    <t>Alkenones</t>
  </si>
  <si>
    <t>RC15-61</t>
  </si>
  <si>
    <t>Radiolaria</t>
  </si>
  <si>
    <t>ODP1089</t>
  </si>
  <si>
    <t>ODP1123</t>
  </si>
  <si>
    <t>Forams</t>
  </si>
  <si>
    <t>PS2489-2</t>
  </si>
  <si>
    <t>MD73-25</t>
  </si>
  <si>
    <t>MD97-2106</t>
  </si>
  <si>
    <t>DSDP594</t>
  </si>
  <si>
    <t>MD97-2120</t>
  </si>
  <si>
    <t>Mg/Ca</t>
  </si>
  <si>
    <t>MD88-770</t>
  </si>
  <si>
    <t>Diatoms</t>
  </si>
  <si>
    <t>Y9</t>
  </si>
  <si>
    <t>MD97-2108</t>
  </si>
  <si>
    <t>MD97-2109</t>
  </si>
  <si>
    <t>Pac Ocean</t>
  </si>
  <si>
    <t>Ind Ocean</t>
  </si>
  <si>
    <t>S. Atlantic</t>
  </si>
  <si>
    <t>Anom-2SD</t>
  </si>
  <si>
    <t>Anom</t>
  </si>
  <si>
    <t>Anom+2SD</t>
  </si>
  <si>
    <t>Proxy</t>
  </si>
  <si>
    <t>Location</t>
  </si>
  <si>
    <t>ACCESS-ESM1-5</t>
  </si>
  <si>
    <t>AWI-ESM-1-1-LR</t>
  </si>
  <si>
    <t>CESM2</t>
  </si>
  <si>
    <t>CNRM-CM6-1</t>
  </si>
  <si>
    <t>EC-Earth3-LR</t>
  </si>
  <si>
    <t>FGOALS-f3-L</t>
  </si>
  <si>
    <t>FGOALS-g3</t>
  </si>
  <si>
    <t>GISS-E2-1-G</t>
  </si>
  <si>
    <t>HadGEM3-GC31-LL</t>
  </si>
  <si>
    <t>INM-CM4-8</t>
  </si>
  <si>
    <t>IPSL-CM6A-LR</t>
  </si>
  <si>
    <t>MIROC-ES2L</t>
  </si>
  <si>
    <t>MPI-ESM1-2-LR</t>
  </si>
  <si>
    <t>NESM3</t>
  </si>
  <si>
    <t>NorESM1-F</t>
  </si>
  <si>
    <t>NorESM2-LM</t>
  </si>
  <si>
    <t>Anom-1SD</t>
  </si>
  <si>
    <t>Anom+1SD</t>
  </si>
  <si>
    <t>AWI-ESM-2-1-LR</t>
  </si>
  <si>
    <t>Compilation reference</t>
  </si>
  <si>
    <t>Capron et al. 2017</t>
  </si>
  <si>
    <t>Hoffman et al. 2017</t>
  </si>
  <si>
    <t>Table S4. Annual - SH Oceans and Antarctica (40-90S)</t>
  </si>
  <si>
    <t>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</si>
</sst>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0" fillId="0" borderId="0" xfId="0" applyNumberFormat="1"/>
    <xf numFmtId="0" fontId="4" fillId="0" borderId="0" xfId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0" fontId="2" fillId="0" borderId="1" xfId="0" applyFont="1" applyFill="1" applyBorder="1"/>
    <xf numFmtId="0" fontId="2" fillId="0" borderId="1" xfId="0" applyFont="1" applyBorder="1"/>
    <xf numFmtId="0" fontId="9" fillId="0" borderId="0" xfId="0" applyFont="1"/>
    <xf numFmtId="2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0" fillId="0" borderId="0" xfId="0" applyNumberFormat="1" applyFill="1" applyBorder="1"/>
    <xf numFmtId="2" fontId="1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</cellXfs>
  <cellStyles count="2">
    <cellStyle name="Normal" xfId="0" builtinId="0"/>
    <cellStyle name="Normal 2" xfId="1" xr:uid="{F2200E29-3230-BB4D-B454-FF61BF7589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BE10-E3F9-A142-8B38-4011759CCC2F}">
  <dimension ref="A1:AE23"/>
  <sheetViews>
    <sheetView tabSelected="1" zoomScale="90" zoomScaleNormal="90" workbookViewId="0">
      <selection activeCell="AE1" sqref="AE1:AE1048576"/>
    </sheetView>
  </sheetViews>
  <sheetFormatPr baseColWidth="10" defaultRowHeight="16" x14ac:dyDescent="0.2"/>
  <cols>
    <col min="1" max="1" width="19.5" bestFit="1" customWidth="1"/>
    <col min="3" max="3" width="15.83203125" customWidth="1"/>
    <col min="6" max="6" width="16.5" customWidth="1"/>
    <col min="14" max="30" width="15.83203125" style="16" customWidth="1"/>
    <col min="31" max="31" width="10.83203125" style="25"/>
  </cols>
  <sheetData>
    <row r="1" spans="1:31" ht="19" x14ac:dyDescent="0.25">
      <c r="C1" s="15" t="s">
        <v>58</v>
      </c>
    </row>
    <row r="3" spans="1:31" x14ac:dyDescent="0.2">
      <c r="A3" s="14" t="s">
        <v>55</v>
      </c>
      <c r="C3" s="14" t="s">
        <v>6</v>
      </c>
      <c r="D3" s="14" t="s">
        <v>7</v>
      </c>
      <c r="E3" s="14" t="s">
        <v>8</v>
      </c>
      <c r="F3" s="14" t="s">
        <v>34</v>
      </c>
      <c r="G3" s="14" t="s">
        <v>35</v>
      </c>
      <c r="H3" s="13" t="s">
        <v>31</v>
      </c>
      <c r="I3" s="13" t="s">
        <v>52</v>
      </c>
      <c r="J3" s="13" t="s">
        <v>32</v>
      </c>
      <c r="K3" s="13" t="s">
        <v>53</v>
      </c>
      <c r="L3" s="13" t="s">
        <v>33</v>
      </c>
      <c r="N3" s="17" t="s">
        <v>36</v>
      </c>
      <c r="O3" s="17" t="s">
        <v>37</v>
      </c>
      <c r="P3" s="17" t="s">
        <v>54</v>
      </c>
      <c r="Q3" s="17" t="s">
        <v>38</v>
      </c>
      <c r="R3" s="17" t="s">
        <v>39</v>
      </c>
      <c r="S3" s="17" t="s">
        <v>40</v>
      </c>
      <c r="T3" s="17" t="s">
        <v>41</v>
      </c>
      <c r="U3" s="17" t="s">
        <v>42</v>
      </c>
      <c r="V3" s="17" t="s">
        <v>43</v>
      </c>
      <c r="W3" s="17" t="s">
        <v>44</v>
      </c>
      <c r="X3" s="17" t="s">
        <v>45</v>
      </c>
      <c r="Y3" s="17" t="s">
        <v>46</v>
      </c>
      <c r="Z3" s="17" t="s">
        <v>47</v>
      </c>
      <c r="AA3" s="17" t="s">
        <v>48</v>
      </c>
      <c r="AB3" s="17" t="s">
        <v>49</v>
      </c>
      <c r="AC3" s="17" t="s">
        <v>50</v>
      </c>
      <c r="AD3" s="17" t="s">
        <v>51</v>
      </c>
      <c r="AE3" s="26" t="s">
        <v>59</v>
      </c>
    </row>
    <row r="4" spans="1:31" x14ac:dyDescent="0.2">
      <c r="A4" t="s">
        <v>56</v>
      </c>
      <c r="B4">
        <v>1</v>
      </c>
      <c r="C4" s="9" t="s">
        <v>0</v>
      </c>
      <c r="D4" s="1">
        <v>-75</v>
      </c>
      <c r="E4" s="1">
        <v>0</v>
      </c>
      <c r="F4" s="10" t="s">
        <v>2</v>
      </c>
      <c r="G4" s="10" t="s">
        <v>1</v>
      </c>
      <c r="H4" s="10">
        <v>-2</v>
      </c>
      <c r="I4" s="21">
        <f>J4-(J4-H4)/2</f>
        <v>-0.53999999999999992</v>
      </c>
      <c r="J4" s="12">
        <v>0.92</v>
      </c>
      <c r="K4" s="12">
        <f>J4+(L4-J4)/2</f>
        <v>2.36</v>
      </c>
      <c r="L4" s="10">
        <v>3.8</v>
      </c>
      <c r="M4" s="10"/>
      <c r="N4" s="16">
        <v>0.969987452030181</v>
      </c>
      <c r="O4" s="16">
        <v>0.49838325381278897</v>
      </c>
      <c r="P4" s="16">
        <v>0.142338275909423</v>
      </c>
      <c r="Q4" s="16">
        <v>0.409749776124954</v>
      </c>
      <c r="R4" s="16">
        <v>0.96964085102081299</v>
      </c>
      <c r="S4" s="16">
        <v>-6.3200257718563002E-3</v>
      </c>
      <c r="T4" s="16">
        <v>-0.45710399746894798</v>
      </c>
      <c r="U4" s="16">
        <v>0.74457168579101496</v>
      </c>
      <c r="V4" s="16">
        <v>-0.81006902456283503</v>
      </c>
      <c r="W4" s="16">
        <v>0.52933996915817205</v>
      </c>
      <c r="X4" s="16">
        <v>0.72287631034850997</v>
      </c>
      <c r="Y4" s="16">
        <v>0.44918793439865101</v>
      </c>
      <c r="Z4" s="16">
        <v>0.13900139927864</v>
      </c>
      <c r="AA4" s="18">
        <v>0.63122326135635398</v>
      </c>
      <c r="AB4" s="16">
        <v>1.26246356964111</v>
      </c>
      <c r="AC4" s="16">
        <v>-0.33759310841560303</v>
      </c>
      <c r="AD4" s="16">
        <v>0.26962012052536</v>
      </c>
      <c r="AE4" s="27">
        <f>AVERAGE(N4:AD4)</f>
        <v>0.36042927665745467</v>
      </c>
    </row>
    <row r="5" spans="1:31" x14ac:dyDescent="0.2">
      <c r="A5" t="s">
        <v>56</v>
      </c>
      <c r="B5">
        <v>2</v>
      </c>
      <c r="C5" s="9" t="s">
        <v>3</v>
      </c>
      <c r="D5" s="1">
        <v>-75.099999999999994</v>
      </c>
      <c r="E5" s="1">
        <v>123.35</v>
      </c>
      <c r="F5" s="10" t="s">
        <v>2</v>
      </c>
      <c r="G5" s="10" t="s">
        <v>1</v>
      </c>
      <c r="H5" s="10">
        <v>-0.1</v>
      </c>
      <c r="I5" s="21">
        <f t="shared" ref="I5:I21" si="0">J5-(J5-H5)/2</f>
        <v>1.39</v>
      </c>
      <c r="J5" s="12">
        <v>2.88</v>
      </c>
      <c r="K5" s="12">
        <f t="shared" ref="K5:K21" si="1">J5+(L5-J5)/2</f>
        <v>4.3900000000000006</v>
      </c>
      <c r="L5" s="10">
        <v>5.9</v>
      </c>
      <c r="M5" s="10"/>
      <c r="N5" s="16">
        <v>1.45425832271575</v>
      </c>
      <c r="O5" s="16">
        <v>0.55960661172866799</v>
      </c>
      <c r="P5" s="16">
        <v>0.19838602840900399</v>
      </c>
      <c r="Q5" s="16">
        <v>5.3847875446081099E-2</v>
      </c>
      <c r="R5" s="16">
        <v>0.86632150411605802</v>
      </c>
      <c r="S5" s="16">
        <v>0.119122616946697</v>
      </c>
      <c r="T5" s="16">
        <v>-4.5296218246221501E-2</v>
      </c>
      <c r="U5" s="16">
        <v>1.05721688270568</v>
      </c>
      <c r="V5" s="16">
        <v>-0.25811418890952997</v>
      </c>
      <c r="W5" s="16">
        <v>0.62940162420272805</v>
      </c>
      <c r="X5" s="16">
        <v>0.29702973365783603</v>
      </c>
      <c r="Y5" s="16">
        <v>0.203777030110359</v>
      </c>
      <c r="Z5" s="16">
        <v>0.49868869781494102</v>
      </c>
      <c r="AA5" s="18">
        <v>0.456593036651611</v>
      </c>
      <c r="AB5" s="16">
        <v>1.2293953895568801</v>
      </c>
      <c r="AC5" s="16">
        <v>0.53086239099502497</v>
      </c>
      <c r="AD5" s="16">
        <v>0.24764545261859799</v>
      </c>
      <c r="AE5" s="27">
        <f t="shared" ref="AE5:AE21" si="2">AVERAGE(N5:AD5)</f>
        <v>0.47639663473648025</v>
      </c>
    </row>
    <row r="6" spans="1:31" x14ac:dyDescent="0.2">
      <c r="A6" t="s">
        <v>56</v>
      </c>
      <c r="B6">
        <v>3</v>
      </c>
      <c r="C6" s="9" t="s">
        <v>4</v>
      </c>
      <c r="D6" s="1">
        <v>-77.319999999999993</v>
      </c>
      <c r="E6" s="1">
        <v>39.700000000000003</v>
      </c>
      <c r="F6" s="10" t="s">
        <v>2</v>
      </c>
      <c r="G6" s="10" t="s">
        <v>1</v>
      </c>
      <c r="H6" s="10">
        <v>0.2</v>
      </c>
      <c r="I6" s="21">
        <f t="shared" si="0"/>
        <v>1.73</v>
      </c>
      <c r="J6" s="12">
        <v>3.26</v>
      </c>
      <c r="K6" s="12">
        <f t="shared" si="1"/>
        <v>4.83</v>
      </c>
      <c r="L6" s="10">
        <v>6.4</v>
      </c>
      <c r="M6" s="10"/>
      <c r="N6" s="16">
        <v>1.4981160163879299</v>
      </c>
      <c r="O6" s="16">
        <v>0.86058843135833696</v>
      </c>
      <c r="P6" s="16">
        <v>0.71128493547439497</v>
      </c>
      <c r="Q6" s="16">
        <v>0.29724645614624001</v>
      </c>
      <c r="R6" s="16">
        <v>1.31486845016479</v>
      </c>
      <c r="S6" s="16">
        <v>0.27501106262206998</v>
      </c>
      <c r="T6" s="16">
        <v>0.322322458028793</v>
      </c>
      <c r="U6" s="16">
        <v>1.2533928155898999</v>
      </c>
      <c r="V6" s="16">
        <v>-0.18949109315872101</v>
      </c>
      <c r="W6" s="16">
        <v>1.1034739017486499</v>
      </c>
      <c r="X6" s="16">
        <v>0.72451293468475297</v>
      </c>
      <c r="Y6" s="16">
        <v>0.438636004924774</v>
      </c>
      <c r="Z6" s="16">
        <v>0.28952762484550398</v>
      </c>
      <c r="AA6" s="18">
        <v>0.88646316528320301</v>
      </c>
      <c r="AB6" s="16">
        <v>1.75329518318176</v>
      </c>
      <c r="AC6" s="16">
        <v>0.57784616947173995</v>
      </c>
      <c r="AD6" s="16">
        <v>0.49903360009193398</v>
      </c>
      <c r="AE6" s="27">
        <f t="shared" si="2"/>
        <v>0.74212518334388544</v>
      </c>
    </row>
    <row r="7" spans="1:31" x14ac:dyDescent="0.2">
      <c r="A7" t="s">
        <v>56</v>
      </c>
      <c r="B7">
        <v>4</v>
      </c>
      <c r="C7" s="9" t="s">
        <v>5</v>
      </c>
      <c r="D7" s="1">
        <v>-78.47</v>
      </c>
      <c r="E7" s="1">
        <v>106.87</v>
      </c>
      <c r="F7" s="10" t="s">
        <v>2</v>
      </c>
      <c r="G7" s="10" t="s">
        <v>1</v>
      </c>
      <c r="H7" s="10">
        <v>-1</v>
      </c>
      <c r="I7" s="21">
        <f t="shared" si="0"/>
        <v>0.45999999999999996</v>
      </c>
      <c r="J7" s="12">
        <v>1.92</v>
      </c>
      <c r="K7" s="12">
        <f t="shared" si="1"/>
        <v>3.36</v>
      </c>
      <c r="L7" s="10">
        <v>4.8</v>
      </c>
      <c r="M7" s="10"/>
      <c r="N7" s="16">
        <v>1.52744448184967</v>
      </c>
      <c r="O7" s="16">
        <v>0.64315742254257202</v>
      </c>
      <c r="P7" s="16">
        <v>-3.7523128092288902E-2</v>
      </c>
      <c r="Q7" s="16">
        <v>0.18696752190589899</v>
      </c>
      <c r="R7" s="16">
        <v>0.92348951101303101</v>
      </c>
      <c r="S7" s="16">
        <v>3.8502246607094999E-3</v>
      </c>
      <c r="T7" s="16">
        <v>-1.60888221580535E-3</v>
      </c>
      <c r="U7" s="16">
        <v>1.08221495151519</v>
      </c>
      <c r="V7" s="16">
        <v>0.14230321347713401</v>
      </c>
      <c r="W7" s="16">
        <v>0.893596351146698</v>
      </c>
      <c r="X7" s="16">
        <v>0.268682211637496</v>
      </c>
      <c r="Y7" s="16">
        <v>6.7764066159725106E-2</v>
      </c>
      <c r="Z7" s="16">
        <v>0.22885367274284299</v>
      </c>
      <c r="AA7" s="18">
        <v>0.38415208458900502</v>
      </c>
      <c r="AB7" s="16">
        <v>1.4327573776245099</v>
      </c>
      <c r="AC7" s="16">
        <v>0.16634748876094799</v>
      </c>
      <c r="AD7" s="16">
        <v>0.43862554430961598</v>
      </c>
      <c r="AE7" s="27">
        <f t="shared" si="2"/>
        <v>0.49123965374276191</v>
      </c>
    </row>
    <row r="8" spans="1:31" x14ac:dyDescent="0.2">
      <c r="A8" t="s">
        <v>56</v>
      </c>
      <c r="B8">
        <v>5</v>
      </c>
      <c r="C8" s="9" t="s">
        <v>9</v>
      </c>
      <c r="D8" s="2">
        <v>-40.22</v>
      </c>
      <c r="E8" s="2">
        <v>177.59</v>
      </c>
      <c r="F8" s="11" t="s">
        <v>11</v>
      </c>
      <c r="G8" s="10" t="s">
        <v>28</v>
      </c>
      <c r="H8" s="10">
        <v>1.5</v>
      </c>
      <c r="I8" s="21">
        <f t="shared" si="0"/>
        <v>3.3149999999999999</v>
      </c>
      <c r="J8" s="12">
        <v>5.13</v>
      </c>
      <c r="K8" s="12">
        <f t="shared" si="1"/>
        <v>6.9149999999999991</v>
      </c>
      <c r="L8" s="10">
        <v>8.6999999999999993</v>
      </c>
      <c r="M8" s="10"/>
      <c r="N8" s="16">
        <v>-0.30544838309288003</v>
      </c>
      <c r="O8" s="16">
        <v>0.17715406417846599</v>
      </c>
      <c r="P8" s="16">
        <v>-9.0011499822139698E-2</v>
      </c>
      <c r="Q8" s="16">
        <v>-0.11003060638904499</v>
      </c>
      <c r="R8" s="16">
        <v>0.60085588693618697</v>
      </c>
      <c r="S8" s="16">
        <v>0.27742490172386097</v>
      </c>
      <c r="T8" s="16">
        <v>-0.218428254127502</v>
      </c>
      <c r="U8" s="16">
        <v>0.43041884899139399</v>
      </c>
      <c r="V8" s="16">
        <v>8.3732560276985099E-2</v>
      </c>
      <c r="W8" s="16">
        <v>0.34611758589744501</v>
      </c>
      <c r="X8" s="16">
        <v>8.5113883018493597E-2</v>
      </c>
      <c r="Y8" s="16">
        <v>-8.5300624370574896E-2</v>
      </c>
      <c r="Z8" s="16">
        <v>-1.29919778555631E-2</v>
      </c>
      <c r="AA8" s="18">
        <v>0.48093125224113498</v>
      </c>
      <c r="AB8" s="16">
        <v>0.71169596910476596</v>
      </c>
      <c r="AC8" s="16">
        <v>-3.7300635129213298E-2</v>
      </c>
      <c r="AD8" s="16">
        <v>-0.13008148968219699</v>
      </c>
      <c r="AE8" s="27">
        <f t="shared" si="2"/>
        <v>0.12963832246468338</v>
      </c>
    </row>
    <row r="9" spans="1:31" x14ac:dyDescent="0.2">
      <c r="A9" t="s">
        <v>57</v>
      </c>
      <c r="B9">
        <v>6</v>
      </c>
      <c r="C9" s="3" t="s">
        <v>10</v>
      </c>
      <c r="D9" s="3">
        <v>-40.380000000000003</v>
      </c>
      <c r="E9" s="3">
        <v>177.98</v>
      </c>
      <c r="F9" s="4" t="s">
        <v>11</v>
      </c>
      <c r="G9" s="4" t="s">
        <v>28</v>
      </c>
      <c r="H9" s="8">
        <v>5.2212381184299996</v>
      </c>
      <c r="I9" s="21">
        <f t="shared" si="0"/>
        <v>6.1198287986901487</v>
      </c>
      <c r="J9" s="8">
        <v>7.0184194789502978</v>
      </c>
      <c r="K9" s="12">
        <f t="shared" si="1"/>
        <v>7.7781141081598992</v>
      </c>
      <c r="L9" s="8">
        <v>8.5378087373695006</v>
      </c>
      <c r="M9" s="5"/>
      <c r="N9" s="16">
        <v>-0.30544838309288003</v>
      </c>
      <c r="O9" s="16">
        <v>0.17715406417846599</v>
      </c>
      <c r="P9" s="16">
        <v>-9.0011499822139698E-2</v>
      </c>
      <c r="Q9" s="16">
        <v>-0.11003060638904499</v>
      </c>
      <c r="R9" s="16">
        <v>0.60085588693618697</v>
      </c>
      <c r="S9" s="16">
        <v>0.27742490172386097</v>
      </c>
      <c r="T9" s="16">
        <v>-0.218428254127502</v>
      </c>
      <c r="U9" s="16">
        <v>0.43041884899139399</v>
      </c>
      <c r="V9" s="16">
        <v>8.3732560276985099E-2</v>
      </c>
      <c r="W9" s="16">
        <v>0.34611758589744501</v>
      </c>
      <c r="X9" s="16">
        <v>8.5113883018493597E-2</v>
      </c>
      <c r="Y9" s="16">
        <v>-8.5300624370574896E-2</v>
      </c>
      <c r="Z9" s="16">
        <v>-1.29919778555631E-2</v>
      </c>
      <c r="AA9" s="18">
        <v>0.48093125224113498</v>
      </c>
      <c r="AB9" s="16">
        <v>0.71169596910476596</v>
      </c>
      <c r="AC9" s="16">
        <v>-3.7300635129213298E-2</v>
      </c>
      <c r="AD9" s="16">
        <v>-0.13008148968219699</v>
      </c>
      <c r="AE9" s="27">
        <f t="shared" si="2"/>
        <v>0.12963832246468338</v>
      </c>
    </row>
    <row r="10" spans="1:31" x14ac:dyDescent="0.2">
      <c r="A10" t="s">
        <v>57</v>
      </c>
      <c r="B10">
        <v>7</v>
      </c>
      <c r="C10" s="3" t="s">
        <v>12</v>
      </c>
      <c r="D10" s="3">
        <v>-40.619999999999997</v>
      </c>
      <c r="E10" s="3">
        <v>-77.2</v>
      </c>
      <c r="F10" s="4" t="s">
        <v>13</v>
      </c>
      <c r="G10" s="4" t="s">
        <v>28</v>
      </c>
      <c r="H10" s="8">
        <v>-6.8995651371974205</v>
      </c>
      <c r="I10" s="21">
        <f t="shared" si="0"/>
        <v>-5.3236780125994452</v>
      </c>
      <c r="J10" s="8">
        <v>-3.7477908880014699</v>
      </c>
      <c r="K10" s="12">
        <f t="shared" si="1"/>
        <v>-2.296325260125335</v>
      </c>
      <c r="L10" s="8">
        <v>-0.84485963224920013</v>
      </c>
      <c r="M10" s="5"/>
      <c r="N10" s="16">
        <v>-0.21396262943744601</v>
      </c>
      <c r="O10" s="16">
        <v>-0.35067695379257202</v>
      </c>
      <c r="P10" s="16">
        <v>-0.41528818011283802</v>
      </c>
      <c r="Q10" s="16">
        <v>1.16838458925485E-2</v>
      </c>
      <c r="R10" s="16">
        <v>2.2376194596290502E-2</v>
      </c>
      <c r="S10" s="16">
        <v>-0.17806634306907601</v>
      </c>
      <c r="T10" s="16">
        <v>-0.354314565658569</v>
      </c>
      <c r="U10" s="16">
        <v>0.15065035223960799</v>
      </c>
      <c r="V10" s="16">
        <v>-0.45566976070403997</v>
      </c>
      <c r="W10" s="16">
        <v>0.126092359423637</v>
      </c>
      <c r="X10" s="16">
        <v>-0.50893485546112005</v>
      </c>
      <c r="Y10" s="16">
        <v>-0.26117160916328402</v>
      </c>
      <c r="Z10" s="16">
        <v>-0.40076264739036499</v>
      </c>
      <c r="AA10" s="18">
        <v>-0.46401679515838601</v>
      </c>
      <c r="AB10" s="16">
        <v>0.13329267501830999</v>
      </c>
      <c r="AC10" s="16">
        <v>-0.26361945271491999</v>
      </c>
      <c r="AD10" s="16">
        <v>-0.15459899604320501</v>
      </c>
      <c r="AE10" s="27">
        <f t="shared" si="2"/>
        <v>-0.21041102126678984</v>
      </c>
    </row>
    <row r="11" spans="1:31" x14ac:dyDescent="0.2">
      <c r="A11" t="s">
        <v>57</v>
      </c>
      <c r="B11">
        <v>8</v>
      </c>
      <c r="C11" s="6" t="s">
        <v>14</v>
      </c>
      <c r="D11" s="6">
        <v>-40.93</v>
      </c>
      <c r="E11" s="6">
        <v>9.9</v>
      </c>
      <c r="F11" s="7" t="s">
        <v>11</v>
      </c>
      <c r="G11" s="4" t="s">
        <v>30</v>
      </c>
      <c r="H11" s="8">
        <v>9.8784710568106</v>
      </c>
      <c r="I11" s="21">
        <f t="shared" si="0"/>
        <v>10.6903265166277</v>
      </c>
      <c r="J11" s="8">
        <v>11.502181976444799</v>
      </c>
      <c r="K11" s="12">
        <f t="shared" si="1"/>
        <v>12.514140631933049</v>
      </c>
      <c r="L11" s="8">
        <v>13.5260992874213</v>
      </c>
      <c r="M11" s="5"/>
      <c r="N11" s="16">
        <v>-0.956698417663574</v>
      </c>
      <c r="O11" s="16">
        <v>-0.45331844687461798</v>
      </c>
      <c r="P11" s="16">
        <v>-0.178227469325065</v>
      </c>
      <c r="Q11" s="16">
        <v>-0.183423057198524</v>
      </c>
      <c r="R11" s="16">
        <v>0.299782484769821</v>
      </c>
      <c r="S11" s="16">
        <v>-0.28756159543991</v>
      </c>
      <c r="T11" s="16">
        <v>-0.86144405603408802</v>
      </c>
      <c r="U11" s="16">
        <v>-0.19648349285125699</v>
      </c>
      <c r="V11" s="16">
        <v>-0.37795066833495999</v>
      </c>
      <c r="W11" s="16">
        <v>-0.19812941551208399</v>
      </c>
      <c r="X11" s="16">
        <v>-0.158269792795181</v>
      </c>
      <c r="Y11" s="16">
        <v>-0.82061392068862904</v>
      </c>
      <c r="Z11" s="16">
        <v>-0.90906000137329102</v>
      </c>
      <c r="AA11" s="18">
        <v>-0.36935612559318498</v>
      </c>
      <c r="AB11" s="16">
        <v>0.34826746582984902</v>
      </c>
      <c r="AC11" s="16">
        <v>-0.19753314554691301</v>
      </c>
      <c r="AD11" s="16">
        <v>-8.8907353579998002E-2</v>
      </c>
      <c r="AE11" s="27">
        <f t="shared" si="2"/>
        <v>-0.32876041224774161</v>
      </c>
    </row>
    <row r="12" spans="1:31" x14ac:dyDescent="0.2">
      <c r="A12" t="s">
        <v>57</v>
      </c>
      <c r="B12">
        <v>9</v>
      </c>
      <c r="C12" s="3" t="s">
        <v>15</v>
      </c>
      <c r="D12" s="3">
        <v>-41.79</v>
      </c>
      <c r="E12" s="3">
        <v>-171.5</v>
      </c>
      <c r="F12" s="4" t="s">
        <v>16</v>
      </c>
      <c r="G12" s="4" t="s">
        <v>28</v>
      </c>
      <c r="H12" s="8">
        <v>0.80291258700879986</v>
      </c>
      <c r="I12" s="21">
        <f t="shared" si="0"/>
        <v>2.8253912070468497</v>
      </c>
      <c r="J12" s="8">
        <v>4.8478698270848994</v>
      </c>
      <c r="K12" s="12">
        <f t="shared" si="1"/>
        <v>6.9342384241943993</v>
      </c>
      <c r="L12" s="8">
        <v>9.0206070213038991</v>
      </c>
      <c r="M12" s="5"/>
      <c r="N12" s="16">
        <v>0.22689770162105499</v>
      </c>
      <c r="O12" s="16">
        <v>0.32467052340507502</v>
      </c>
      <c r="P12" s="16">
        <v>0.115778863430023</v>
      </c>
      <c r="Q12" s="16">
        <v>0.26011118292808499</v>
      </c>
      <c r="R12" s="16">
        <v>0.75687307119369496</v>
      </c>
      <c r="S12" s="16">
        <v>0.38346433639526301</v>
      </c>
      <c r="T12" s="16">
        <v>0.15423639118671401</v>
      </c>
      <c r="U12" s="16">
        <v>0.57044452428817705</v>
      </c>
      <c r="V12" s="16">
        <v>0.124453395605087</v>
      </c>
      <c r="W12" s="16">
        <v>0.52895230054855302</v>
      </c>
      <c r="X12" s="16">
        <v>-6.3994541764259297E-2</v>
      </c>
      <c r="Y12" s="16">
        <v>0.169889271259307</v>
      </c>
      <c r="Z12" s="16">
        <v>1.4354510232806201E-2</v>
      </c>
      <c r="AA12" s="18">
        <v>0.716985642910004</v>
      </c>
      <c r="AB12" s="16">
        <v>0.88768464326858498</v>
      </c>
      <c r="AC12" s="16">
        <v>0.32389798760414101</v>
      </c>
      <c r="AD12" s="16">
        <v>0.33629316091537398</v>
      </c>
      <c r="AE12" s="27">
        <f t="shared" si="2"/>
        <v>0.34299958617809917</v>
      </c>
    </row>
    <row r="13" spans="1:31" x14ac:dyDescent="0.2">
      <c r="A13" t="s">
        <v>57</v>
      </c>
      <c r="B13">
        <v>10</v>
      </c>
      <c r="C13" s="3" t="s">
        <v>17</v>
      </c>
      <c r="D13" s="3">
        <v>-42.9</v>
      </c>
      <c r="E13" s="3">
        <v>8.9700000000000006</v>
      </c>
      <c r="F13" s="4" t="s">
        <v>16</v>
      </c>
      <c r="G13" s="4" t="s">
        <v>30</v>
      </c>
      <c r="H13" s="8">
        <v>-2.2242797800597094</v>
      </c>
      <c r="I13" s="21">
        <f t="shared" si="0"/>
        <v>-0.59821958895180449</v>
      </c>
      <c r="J13" s="8">
        <v>1.0278406021561004</v>
      </c>
      <c r="K13" s="12">
        <f t="shared" si="1"/>
        <v>2.5626888825725507</v>
      </c>
      <c r="L13" s="8">
        <v>4.0975371629890009</v>
      </c>
      <c r="M13" s="5"/>
      <c r="N13" s="16">
        <v>-0.73196655511856001</v>
      </c>
      <c r="O13" s="16">
        <v>-0.488343745470047</v>
      </c>
      <c r="P13" s="16">
        <v>2.3744471836835098E-3</v>
      </c>
      <c r="Q13" s="16">
        <v>-8.0588512122631004E-2</v>
      </c>
      <c r="R13" s="16">
        <v>0.38688015937805098</v>
      </c>
      <c r="S13" s="16">
        <v>-0.21159271895885401</v>
      </c>
      <c r="T13" s="16">
        <v>-0.85772633552551203</v>
      </c>
      <c r="U13" s="16">
        <v>2.2881638258695599E-2</v>
      </c>
      <c r="V13" s="16">
        <v>-0.37753668427467302</v>
      </c>
      <c r="W13" s="16">
        <v>-0.122387543320655</v>
      </c>
      <c r="X13" s="16">
        <v>-0.22306452691555001</v>
      </c>
      <c r="Y13" s="16">
        <v>-0.65685039758682195</v>
      </c>
      <c r="Z13" s="16">
        <v>-1.06564009189605</v>
      </c>
      <c r="AA13" s="18">
        <v>-0.197068616747856</v>
      </c>
      <c r="AB13" s="16">
        <v>0.20134498178958801</v>
      </c>
      <c r="AC13" s="16">
        <v>5.7655118405818898E-2</v>
      </c>
      <c r="AD13" s="16">
        <v>-0.115274578332901</v>
      </c>
      <c r="AE13" s="27">
        <f t="shared" si="2"/>
        <v>-0.26217082125025143</v>
      </c>
    </row>
    <row r="14" spans="1:31" x14ac:dyDescent="0.2">
      <c r="A14" t="s">
        <v>57</v>
      </c>
      <c r="B14">
        <v>11</v>
      </c>
      <c r="C14" s="3" t="s">
        <v>18</v>
      </c>
      <c r="D14" s="3">
        <v>-43.82</v>
      </c>
      <c r="E14" s="3">
        <v>51.3</v>
      </c>
      <c r="F14" s="4" t="s">
        <v>13</v>
      </c>
      <c r="G14" s="4" t="s">
        <v>29</v>
      </c>
      <c r="H14" s="8">
        <v>-8.6962877554106583</v>
      </c>
      <c r="I14" s="21">
        <f t="shared" si="0"/>
        <v>-7.7437296516342382</v>
      </c>
      <c r="J14" s="8">
        <v>-6.791171547857819</v>
      </c>
      <c r="K14" s="12">
        <f t="shared" si="1"/>
        <v>-5.8516050616729185</v>
      </c>
      <c r="L14" s="8">
        <v>-4.9120385754880189</v>
      </c>
      <c r="M14" s="5"/>
      <c r="N14" s="16">
        <v>-0.40540972352027799</v>
      </c>
      <c r="O14" s="16">
        <v>-0.36834344267845098</v>
      </c>
      <c r="P14" s="16">
        <v>-0.42118954658508301</v>
      </c>
      <c r="Q14" s="16">
        <v>-0.185990035533905</v>
      </c>
      <c r="R14" s="16">
        <v>0.41641131043434099</v>
      </c>
      <c r="S14" s="16">
        <v>-0.48262223601341198</v>
      </c>
      <c r="T14" s="16">
        <v>-0.81203925609588601</v>
      </c>
      <c r="U14" s="16">
        <v>0.45697942376136702</v>
      </c>
      <c r="V14" s="16">
        <v>-0.35176581144332802</v>
      </c>
      <c r="W14" s="16">
        <v>-0.166963800787925</v>
      </c>
      <c r="X14" s="16">
        <v>-0.22322459518909399</v>
      </c>
      <c r="Y14" s="16">
        <v>-0.55287748575210505</v>
      </c>
      <c r="Z14" s="16">
        <v>-0.58180344104766801</v>
      </c>
      <c r="AA14" s="18">
        <v>-0.12464040517807</v>
      </c>
      <c r="AB14" s="16">
        <v>0.102577224373817</v>
      </c>
      <c r="AC14" s="16">
        <v>-0.48404031991958602</v>
      </c>
      <c r="AD14" s="16">
        <v>-0.10685813426971399</v>
      </c>
      <c r="AE14" s="27">
        <f t="shared" si="2"/>
        <v>-0.25245883973205768</v>
      </c>
    </row>
    <row r="15" spans="1:31" x14ac:dyDescent="0.2">
      <c r="A15" t="s">
        <v>57</v>
      </c>
      <c r="B15">
        <v>12</v>
      </c>
      <c r="C15" s="3" t="s">
        <v>19</v>
      </c>
      <c r="D15" s="3">
        <v>-45.15</v>
      </c>
      <c r="E15" s="3">
        <v>146.29</v>
      </c>
      <c r="F15" s="4" t="s">
        <v>16</v>
      </c>
      <c r="G15" s="4" t="s">
        <v>28</v>
      </c>
      <c r="H15" s="8">
        <v>-1.0730693814783194</v>
      </c>
      <c r="I15" s="21">
        <f t="shared" si="0"/>
        <v>1.081892810155491</v>
      </c>
      <c r="J15" s="8">
        <v>3.2368550017893014</v>
      </c>
      <c r="K15" s="12">
        <f t="shared" si="1"/>
        <v>5.3686520212290514</v>
      </c>
      <c r="L15" s="8">
        <v>7.5004490406688014</v>
      </c>
      <c r="M15" s="5"/>
      <c r="N15" s="16">
        <v>-0.15445585548877699</v>
      </c>
      <c r="O15" s="16">
        <v>0.74967110157012895</v>
      </c>
      <c r="P15" s="16">
        <v>4.7202862799167598E-2</v>
      </c>
      <c r="Q15" s="16">
        <v>0.285490691661834</v>
      </c>
      <c r="R15" s="16">
        <v>0.35857287049293501</v>
      </c>
      <c r="S15" s="16">
        <v>-0.28037986159324602</v>
      </c>
      <c r="T15" s="16">
        <v>-0.44461190700531</v>
      </c>
      <c r="U15" s="16">
        <v>0.77041471004485995</v>
      </c>
      <c r="V15" s="16">
        <v>-0.206314146518707</v>
      </c>
      <c r="W15" s="16">
        <v>0.18651601672172499</v>
      </c>
      <c r="X15" s="16">
        <v>2.23132316023111E-2</v>
      </c>
      <c r="Y15" s="16">
        <v>-8.8210113346576594E-2</v>
      </c>
      <c r="Z15" s="16">
        <v>0.17122498154640101</v>
      </c>
      <c r="AA15" s="18">
        <v>0.66223639249801602</v>
      </c>
      <c r="AB15" s="16">
        <v>0.88703352212905795</v>
      </c>
      <c r="AC15" s="16">
        <v>-2.8534684330224901E-2</v>
      </c>
      <c r="AD15" s="16">
        <v>0.27373594045638999</v>
      </c>
      <c r="AE15" s="27">
        <f t="shared" si="2"/>
        <v>0.18893563254352852</v>
      </c>
    </row>
    <row r="16" spans="1:31" x14ac:dyDescent="0.2">
      <c r="A16" t="s">
        <v>57</v>
      </c>
      <c r="B16">
        <v>13</v>
      </c>
      <c r="C16" s="3" t="s">
        <v>20</v>
      </c>
      <c r="D16" s="3">
        <v>-45.5</v>
      </c>
      <c r="E16" s="3">
        <v>174.95</v>
      </c>
      <c r="F16" s="4" t="s">
        <v>16</v>
      </c>
      <c r="G16" s="4" t="s">
        <v>28</v>
      </c>
      <c r="H16" s="8">
        <v>-2.8395145279243188</v>
      </c>
      <c r="I16" s="21">
        <f t="shared" si="0"/>
        <v>-1.1890417963457587</v>
      </c>
      <c r="J16" s="8">
        <v>0.46143093523280143</v>
      </c>
      <c r="K16" s="12">
        <f t="shared" si="1"/>
        <v>2.2137398241538007</v>
      </c>
      <c r="L16" s="8">
        <v>3.9660487130747999</v>
      </c>
      <c r="M16" s="5"/>
      <c r="N16" s="16">
        <v>-0.203702062368392</v>
      </c>
      <c r="O16" s="16">
        <v>0.21997721493244099</v>
      </c>
      <c r="P16" s="16">
        <v>-8.6799845099449102E-2</v>
      </c>
      <c r="Q16" s="16">
        <v>-0.17292258143424899</v>
      </c>
      <c r="R16" s="16">
        <v>0.43241590261459301</v>
      </c>
      <c r="S16" s="16">
        <v>-0.14528088271617801</v>
      </c>
      <c r="T16" s="16">
        <v>-8.5302069783210699E-2</v>
      </c>
      <c r="U16" s="16">
        <v>0.68497973680496205</v>
      </c>
      <c r="V16" s="16">
        <v>-3.6411475390195798E-2</v>
      </c>
      <c r="W16" s="16">
        <v>0.33187472820281899</v>
      </c>
      <c r="X16" s="16">
        <v>-0.222982197999954</v>
      </c>
      <c r="Y16" s="16">
        <v>4.8595838248729699E-2</v>
      </c>
      <c r="Z16" s="16">
        <v>0.384052574634552</v>
      </c>
      <c r="AA16" s="18">
        <v>3.6505408585071598E-2</v>
      </c>
      <c r="AB16" s="16">
        <v>0.42246785759925798</v>
      </c>
      <c r="AC16" s="16">
        <v>-0.22029143571853599</v>
      </c>
      <c r="AD16" s="16">
        <v>-0.22507709264755199</v>
      </c>
      <c r="AE16" s="27">
        <f t="shared" si="2"/>
        <v>6.8358801086159396E-2</v>
      </c>
    </row>
    <row r="17" spans="1:31" x14ac:dyDescent="0.2">
      <c r="A17" t="s">
        <v>57</v>
      </c>
      <c r="B17">
        <v>14</v>
      </c>
      <c r="C17" s="3" t="s">
        <v>21</v>
      </c>
      <c r="D17" s="3">
        <v>-45.52</v>
      </c>
      <c r="E17" s="3">
        <v>174.93</v>
      </c>
      <c r="F17" s="4" t="s">
        <v>22</v>
      </c>
      <c r="G17" s="4" t="s">
        <v>28</v>
      </c>
      <c r="H17" s="8">
        <v>6.0746484696857017</v>
      </c>
      <c r="I17" s="21">
        <f t="shared" si="0"/>
        <v>6.9022632561759014</v>
      </c>
      <c r="J17" s="8">
        <v>7.7298780426661011</v>
      </c>
      <c r="K17" s="12">
        <f t="shared" si="1"/>
        <v>9.0498756720493514</v>
      </c>
      <c r="L17" s="8">
        <v>10.369873301432602</v>
      </c>
      <c r="M17" s="5"/>
      <c r="N17" s="16">
        <v>-0.203702062368392</v>
      </c>
      <c r="O17" s="16">
        <v>0.21997721493244099</v>
      </c>
      <c r="P17" s="16">
        <v>-8.6799845099449102E-2</v>
      </c>
      <c r="Q17" s="16">
        <v>-0.17292258143424899</v>
      </c>
      <c r="R17" s="16">
        <v>0.43241590261459301</v>
      </c>
      <c r="S17" s="16">
        <v>-0.14528088271617801</v>
      </c>
      <c r="T17" s="16">
        <v>-8.5302069783210699E-2</v>
      </c>
      <c r="U17" s="16">
        <v>0.68497973680496205</v>
      </c>
      <c r="V17" s="16">
        <v>-3.6411475390195798E-2</v>
      </c>
      <c r="W17" s="16">
        <v>0.33187472820281899</v>
      </c>
      <c r="X17" s="16">
        <v>-0.222982197999954</v>
      </c>
      <c r="Y17" s="16">
        <v>4.8595838248729699E-2</v>
      </c>
      <c r="Z17" s="16">
        <v>0.384052574634552</v>
      </c>
      <c r="AA17" s="18">
        <v>3.6505408585071598E-2</v>
      </c>
      <c r="AB17" s="16">
        <v>0.42246785759925798</v>
      </c>
      <c r="AC17" s="16">
        <v>-0.22029143571853599</v>
      </c>
      <c r="AD17" s="16">
        <v>-0.22507709264755199</v>
      </c>
      <c r="AE17" s="27">
        <f t="shared" si="2"/>
        <v>6.8358801086159396E-2</v>
      </c>
    </row>
    <row r="18" spans="1:31" x14ac:dyDescent="0.2">
      <c r="A18" t="s">
        <v>57</v>
      </c>
      <c r="B18">
        <v>15</v>
      </c>
      <c r="C18" s="3" t="s">
        <v>23</v>
      </c>
      <c r="D18" s="3">
        <v>-46.01</v>
      </c>
      <c r="E18" s="3">
        <v>96.47</v>
      </c>
      <c r="F18" s="4" t="s">
        <v>24</v>
      </c>
      <c r="G18" s="4" t="s">
        <v>29</v>
      </c>
      <c r="H18" s="8">
        <v>-0.21464591285513901</v>
      </c>
      <c r="I18" s="21">
        <f t="shared" si="0"/>
        <v>0.86001814452508052</v>
      </c>
      <c r="J18" s="8">
        <v>1.9346822019053</v>
      </c>
      <c r="K18" s="12">
        <f t="shared" si="1"/>
        <v>2.9875581864774006</v>
      </c>
      <c r="L18" s="8">
        <v>4.0404341710495011</v>
      </c>
      <c r="M18" s="5"/>
      <c r="N18" s="16">
        <v>0.53341794013976995</v>
      </c>
      <c r="O18" s="16">
        <v>0.46993142366409302</v>
      </c>
      <c r="P18" s="16">
        <v>0.55483061075210505</v>
      </c>
      <c r="Q18" s="16">
        <v>0.12801809608936299</v>
      </c>
      <c r="R18" s="16">
        <v>1.1732095479965201</v>
      </c>
      <c r="S18" s="16">
        <v>0.10640877485275201</v>
      </c>
      <c r="T18" s="16">
        <v>-0.29355642199516202</v>
      </c>
      <c r="U18" s="16">
        <v>1.0391443967819201</v>
      </c>
      <c r="V18" s="16">
        <v>-3.5558439791202497E-2</v>
      </c>
      <c r="W18" s="16">
        <v>0.408588647842407</v>
      </c>
      <c r="X18" s="16">
        <v>0.51221984624862604</v>
      </c>
      <c r="Y18" s="16">
        <v>-7.0503108203411102E-2</v>
      </c>
      <c r="Z18" s="16">
        <v>5.3234577178955002E-2</v>
      </c>
      <c r="AA18" s="18">
        <v>0.60758674144744895</v>
      </c>
      <c r="AB18" s="16">
        <v>1.54939997196197</v>
      </c>
      <c r="AC18" s="16">
        <v>7.5312718749046298E-2</v>
      </c>
      <c r="AD18" s="16">
        <v>-2.0446836948394699E-2</v>
      </c>
      <c r="AE18" s="27">
        <f t="shared" si="2"/>
        <v>0.39948461686863562</v>
      </c>
    </row>
    <row r="19" spans="1:31" x14ac:dyDescent="0.2">
      <c r="A19" t="s">
        <v>57</v>
      </c>
      <c r="B19">
        <v>16</v>
      </c>
      <c r="C19" s="3" t="s">
        <v>25</v>
      </c>
      <c r="D19" s="3">
        <v>-48.24</v>
      </c>
      <c r="E19" s="3">
        <v>177.34</v>
      </c>
      <c r="F19" s="4" t="s">
        <v>16</v>
      </c>
      <c r="G19" s="4" t="s">
        <v>28</v>
      </c>
      <c r="H19" s="8">
        <v>-0.2329150761843799</v>
      </c>
      <c r="I19" s="21">
        <f t="shared" si="0"/>
        <v>1.8750749800892601</v>
      </c>
      <c r="J19" s="8">
        <v>3.9830650363629001</v>
      </c>
      <c r="K19" s="12">
        <f t="shared" si="1"/>
        <v>6.1690467024819009</v>
      </c>
      <c r="L19" s="8">
        <v>8.3550283686009017</v>
      </c>
      <c r="M19" s="5"/>
      <c r="N19" s="16">
        <v>8.7258629500865895E-2</v>
      </c>
      <c r="O19" s="16">
        <v>0.24659010767936701</v>
      </c>
      <c r="P19" s="16">
        <v>-0.11865942180156699</v>
      </c>
      <c r="Q19" s="16">
        <v>3.89337055385112E-2</v>
      </c>
      <c r="R19" s="16">
        <v>0.39024567604064903</v>
      </c>
      <c r="S19" s="16">
        <v>-0.177316114306449</v>
      </c>
      <c r="T19" s="16">
        <v>-3.70528758503496E-3</v>
      </c>
      <c r="U19" s="16">
        <v>0.87269091606140103</v>
      </c>
      <c r="V19" s="16">
        <v>-2.0218431949615399E-2</v>
      </c>
      <c r="W19" s="16">
        <v>0.40650224685668901</v>
      </c>
      <c r="X19" s="16">
        <v>-0.31818681955337502</v>
      </c>
      <c r="Y19" s="16">
        <v>0.20650517940521201</v>
      </c>
      <c r="Z19" s="16">
        <v>0.48845657706260598</v>
      </c>
      <c r="AA19" s="18">
        <v>-1.40981301665306E-2</v>
      </c>
      <c r="AB19" s="16">
        <v>0.33650815486907898</v>
      </c>
      <c r="AC19" s="16">
        <v>3.0508629977703001E-2</v>
      </c>
      <c r="AD19" s="16">
        <v>0.194627285003662</v>
      </c>
      <c r="AE19" s="27">
        <f t="shared" si="2"/>
        <v>0.15568487662548081</v>
      </c>
    </row>
    <row r="20" spans="1:31" x14ac:dyDescent="0.2">
      <c r="A20" t="s">
        <v>57</v>
      </c>
      <c r="B20">
        <v>17</v>
      </c>
      <c r="C20" s="3" t="s">
        <v>26</v>
      </c>
      <c r="D20" s="3">
        <v>-48.5</v>
      </c>
      <c r="E20" s="3">
        <v>149.11000000000001</v>
      </c>
      <c r="F20" s="4" t="s">
        <v>16</v>
      </c>
      <c r="G20" s="4" t="s">
        <v>28</v>
      </c>
      <c r="H20" s="8">
        <v>-2.6800026910577799</v>
      </c>
      <c r="I20" s="21">
        <f t="shared" si="0"/>
        <v>-0.37253621486973998</v>
      </c>
      <c r="J20" s="8">
        <v>1.9349302613182999</v>
      </c>
      <c r="K20" s="12">
        <f t="shared" si="1"/>
        <v>3.9552046649402497</v>
      </c>
      <c r="L20" s="8">
        <v>5.9754790685621995</v>
      </c>
      <c r="M20" s="5"/>
      <c r="N20" s="16">
        <v>0.22226768732070901</v>
      </c>
      <c r="O20" s="16">
        <v>0.44411084055900502</v>
      </c>
      <c r="P20" s="16">
        <v>0.145683333277702</v>
      </c>
      <c r="Q20" s="16">
        <v>0.48362889885902399</v>
      </c>
      <c r="R20" s="16">
        <v>0.48091086745262102</v>
      </c>
      <c r="S20" s="16">
        <v>-0.144503459334373</v>
      </c>
      <c r="T20" s="16">
        <v>-7.7212318778037997E-2</v>
      </c>
      <c r="U20" s="16">
        <v>0.86914587020874001</v>
      </c>
      <c r="V20" s="16">
        <v>-0.112503141164779</v>
      </c>
      <c r="W20" s="16">
        <v>0.25763705372810303</v>
      </c>
      <c r="X20" s="16">
        <v>0.10589063167572001</v>
      </c>
      <c r="Y20" s="16">
        <v>7.7242799103259999E-2</v>
      </c>
      <c r="Z20" s="16">
        <v>0.33412167429924</v>
      </c>
      <c r="AA20" s="18">
        <v>0.58200836181640603</v>
      </c>
      <c r="AB20" s="16">
        <v>0.56310641765594405</v>
      </c>
      <c r="AC20" s="16">
        <v>7.9231366515159607E-2</v>
      </c>
      <c r="AD20" s="16">
        <v>0.406752109527587</v>
      </c>
      <c r="AE20" s="27">
        <f t="shared" si="2"/>
        <v>0.27750111721894299</v>
      </c>
    </row>
    <row r="21" spans="1:31" x14ac:dyDescent="0.2">
      <c r="A21" t="s">
        <v>57</v>
      </c>
      <c r="B21">
        <v>18</v>
      </c>
      <c r="C21" s="3" t="s">
        <v>27</v>
      </c>
      <c r="D21" s="3">
        <v>-50.63</v>
      </c>
      <c r="E21" s="3">
        <v>169.38</v>
      </c>
      <c r="F21" s="4" t="s">
        <v>16</v>
      </c>
      <c r="G21" s="4" t="s">
        <v>28</v>
      </c>
      <c r="H21" s="8">
        <v>-6.0330932379183597</v>
      </c>
      <c r="I21" s="21">
        <f t="shared" si="0"/>
        <v>-3.6935865163931001</v>
      </c>
      <c r="J21" s="8">
        <v>-1.3540797948678405</v>
      </c>
      <c r="K21" s="12">
        <f t="shared" si="1"/>
        <v>1.1157018598024293</v>
      </c>
      <c r="L21" s="8">
        <v>3.5854835144726991</v>
      </c>
      <c r="M21" s="5"/>
      <c r="N21" s="16">
        <v>0.33097952604293801</v>
      </c>
      <c r="O21" s="16">
        <v>0.25356730818748402</v>
      </c>
      <c r="P21" s="16">
        <v>1.5574368648231E-2</v>
      </c>
      <c r="Q21" s="16">
        <v>0.41825658082961997</v>
      </c>
      <c r="R21" s="16">
        <v>0.43730345368385298</v>
      </c>
      <c r="S21" s="16">
        <v>-2.4396842345595301E-2</v>
      </c>
      <c r="T21" s="16">
        <v>1.53810614719986E-2</v>
      </c>
      <c r="U21" s="16">
        <v>0.83198273181915205</v>
      </c>
      <c r="V21" s="16">
        <v>1.0390144772827599E-2</v>
      </c>
      <c r="W21" s="16">
        <v>0.413950115442276</v>
      </c>
      <c r="X21" s="16">
        <v>-2.7777630835771502E-2</v>
      </c>
      <c r="Y21" s="16">
        <v>0.26686555147170998</v>
      </c>
      <c r="Z21" s="16">
        <v>0.48216679692268299</v>
      </c>
      <c r="AA21" s="18">
        <v>0.54908382892608598</v>
      </c>
      <c r="AB21" s="16">
        <v>0.44690015912055903</v>
      </c>
      <c r="AC21" s="16">
        <v>0.25996041297912598</v>
      </c>
      <c r="AD21" s="16">
        <v>0.39737334847450201</v>
      </c>
      <c r="AE21" s="27">
        <f t="shared" si="2"/>
        <v>0.29868005385951052</v>
      </c>
    </row>
    <row r="22" spans="1:31" x14ac:dyDescent="0.2">
      <c r="C22" s="3"/>
      <c r="D22" s="3"/>
      <c r="E22" s="3"/>
      <c r="F22" s="4"/>
      <c r="G22" s="4"/>
      <c r="H22" s="8"/>
      <c r="I22" s="8"/>
      <c r="J22" s="8"/>
      <c r="K22" s="8"/>
      <c r="L22" s="8"/>
      <c r="M22" s="5"/>
      <c r="N22" s="22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1" x14ac:dyDescent="0.2">
      <c r="C23" s="3"/>
      <c r="D23" s="3"/>
      <c r="E23" s="3"/>
      <c r="F23" s="4"/>
      <c r="G23" s="4"/>
      <c r="H23" s="8"/>
      <c r="I23" s="8"/>
      <c r="J23" s="8"/>
      <c r="K23" s="8"/>
      <c r="L23" s="8"/>
      <c r="M23" s="5"/>
      <c r="N23" s="19"/>
      <c r="O23" s="20"/>
      <c r="P23" s="20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Otto-Bliesner</dc:creator>
  <cp:lastModifiedBy>Bette Otto-Bliesner</cp:lastModifiedBy>
  <cp:lastPrinted>2020-04-13T00:00:06Z</cp:lastPrinted>
  <dcterms:created xsi:type="dcterms:W3CDTF">2020-04-12T00:39:11Z</dcterms:created>
  <dcterms:modified xsi:type="dcterms:W3CDTF">2020-08-23T20:22:23Z</dcterms:modified>
</cp:coreProperties>
</file>