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5140" windowHeight="11715" tabRatio="500"/>
  </bookViews>
  <sheets>
    <sheet name="Input data" sheetId="13" r:id="rId1"/>
    <sheet name="Si Estimate" sheetId="14" r:id="rId2"/>
    <sheet name="PHREEQC" sheetId="15" r:id="rId3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4" l="1"/>
  <c r="E27" i="14" s="1"/>
  <c r="C26" i="14"/>
  <c r="E26" i="14" s="1"/>
  <c r="C25" i="14"/>
  <c r="E25" i="14" s="1"/>
  <c r="C24" i="14"/>
  <c r="E24" i="14" s="1"/>
  <c r="C23" i="14"/>
  <c r="E23" i="14" s="1"/>
  <c r="C22" i="14"/>
  <c r="E22" i="14" s="1"/>
  <c r="C21" i="14"/>
  <c r="E21" i="14" s="1"/>
  <c r="C20" i="14"/>
  <c r="E20" i="14" s="1"/>
  <c r="C19" i="14"/>
  <c r="E19" i="14" s="1"/>
  <c r="C18" i="14"/>
  <c r="E18" i="14" s="1"/>
  <c r="C17" i="14"/>
  <c r="E17" i="14" s="1"/>
  <c r="C16" i="14"/>
  <c r="E16" i="14" s="1"/>
  <c r="C15" i="14"/>
  <c r="E15" i="14" s="1"/>
  <c r="C14" i="14"/>
  <c r="E14" i="14" s="1"/>
  <c r="C13" i="14"/>
  <c r="E13" i="14" s="1"/>
  <c r="C12" i="14"/>
  <c r="E12" i="14" s="1"/>
  <c r="C11" i="14"/>
  <c r="E11" i="14" s="1"/>
  <c r="C10" i="14"/>
  <c r="E10" i="14" s="1"/>
  <c r="C9" i="14"/>
  <c r="E9" i="14" s="1"/>
  <c r="C8" i="14"/>
  <c r="E8" i="14" s="1"/>
  <c r="C7" i="14"/>
  <c r="E7" i="14" s="1"/>
  <c r="C6" i="14"/>
  <c r="E6" i="14" s="1"/>
  <c r="C5" i="14"/>
  <c r="E5" i="14" s="1"/>
  <c r="C4" i="14"/>
  <c r="E4" i="14" s="1"/>
  <c r="C3" i="14"/>
  <c r="E3" i="14" s="1"/>
  <c r="C2" i="14"/>
  <c r="E2" i="14" s="1"/>
  <c r="Q22" i="13"/>
  <c r="Q23" i="13"/>
  <c r="Q24" i="13"/>
  <c r="I24" i="13" l="1"/>
  <c r="I23" i="13"/>
  <c r="I22" i="13"/>
  <c r="I19" i="13"/>
  <c r="L19" i="13" s="1"/>
  <c r="M19" i="13" s="1"/>
  <c r="I18" i="13"/>
  <c r="L18" i="13" s="1"/>
  <c r="M18" i="13" s="1"/>
  <c r="I15" i="13"/>
  <c r="I14" i="13"/>
  <c r="L14" i="13" s="1"/>
  <c r="M14" i="13" s="1"/>
  <c r="I13" i="13"/>
  <c r="L13" i="13" s="1"/>
  <c r="M13" i="13" s="1"/>
  <c r="N13" i="13" s="1"/>
  <c r="O13" i="13" s="1"/>
  <c r="I12" i="13"/>
  <c r="L12" i="13" s="1"/>
  <c r="M12" i="13" s="1"/>
  <c r="I11" i="13"/>
  <c r="L11" i="13" s="1"/>
  <c r="M11" i="13" s="1"/>
  <c r="I9" i="13"/>
  <c r="L9" i="13" s="1"/>
  <c r="M9" i="13" s="1"/>
  <c r="I7" i="13"/>
  <c r="L7" i="13" s="1"/>
  <c r="M7" i="13" s="1"/>
  <c r="I6" i="13"/>
  <c r="I5" i="13"/>
  <c r="I3" i="13"/>
  <c r="L3" i="13" s="1"/>
  <c r="M3" i="13" s="1"/>
  <c r="L5" i="13"/>
  <c r="M5" i="13" s="1"/>
  <c r="H6" i="13"/>
  <c r="L6" i="13"/>
  <c r="M6" i="13" s="1"/>
  <c r="N6" i="13" s="1"/>
  <c r="O6" i="13" s="1"/>
  <c r="L15" i="13"/>
  <c r="M15" i="13" s="1"/>
  <c r="N15" i="13" s="1"/>
  <c r="O15" i="13" s="1"/>
  <c r="H5" i="13"/>
  <c r="H7" i="13"/>
  <c r="H9" i="13"/>
  <c r="H11" i="13"/>
  <c r="H12" i="13"/>
  <c r="H13" i="13"/>
  <c r="H14" i="13"/>
  <c r="H15" i="13"/>
  <c r="H18" i="13"/>
  <c r="H19" i="13"/>
  <c r="H22" i="13"/>
  <c r="H23" i="13"/>
  <c r="H24" i="13"/>
  <c r="H3" i="13"/>
  <c r="N14" i="13" l="1"/>
  <c r="O14" i="13" s="1"/>
  <c r="L22" i="13"/>
  <c r="M22" i="13" s="1"/>
  <c r="N22" i="13" s="1"/>
  <c r="O22" i="13" s="1"/>
  <c r="T22" i="13"/>
  <c r="U22" i="13" s="1"/>
  <c r="V22" i="13" s="1"/>
  <c r="N11" i="13"/>
  <c r="O11" i="13" s="1"/>
  <c r="L23" i="13"/>
  <c r="M23" i="13" s="1"/>
  <c r="T23" i="13"/>
  <c r="U23" i="13" s="1"/>
  <c r="V23" i="13" s="1"/>
  <c r="N12" i="13"/>
  <c r="O12" i="13" s="1"/>
  <c r="L24" i="13"/>
  <c r="M24" i="13" s="1"/>
  <c r="T24" i="13"/>
  <c r="U24" i="13" s="1"/>
  <c r="V24" i="13" s="1"/>
  <c r="N9" i="13"/>
  <c r="O9" i="13" s="1"/>
  <c r="N3" i="13"/>
  <c r="O3" i="13" s="1"/>
  <c r="N7" i="13"/>
  <c r="O7" i="13" s="1"/>
  <c r="N18" i="13"/>
  <c r="O18" i="13" s="1"/>
  <c r="N19" i="13"/>
  <c r="O19" i="13" s="1"/>
  <c r="N23" i="13"/>
  <c r="O23" i="13" s="1"/>
  <c r="N24" i="13"/>
  <c r="O24" i="13" s="1"/>
  <c r="N5" i="13"/>
  <c r="O5" i="13" s="1"/>
</calcChain>
</file>

<file path=xl/comments1.xml><?xml version="1.0" encoding="utf-8"?>
<comments xmlns="http://schemas.openxmlformats.org/spreadsheetml/2006/main">
  <authors>
    <author>Alejandro Rodriguez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Alejandro Rodriguez:</t>
        </r>
        <r>
          <rPr>
            <sz val="9"/>
            <color indexed="81"/>
            <rFont val="Tahoma"/>
            <family val="2"/>
          </rPr>
          <t xml:space="preserve">
CO2 Henry's constant at standard state (T=298.15) in (mol/m3 Pa)
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Alejandro Rodriguez:</t>
        </r>
        <r>
          <rPr>
            <sz val="9"/>
            <color indexed="81"/>
            <rFont val="Tahoma"/>
            <family val="2"/>
          </rPr>
          <t xml:space="preserve">
Temperature dependence of the CO2 Henry's constant (Sander et al., 2011)
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Alejandro Rodriguez:</t>
        </r>
        <r>
          <rPr>
            <sz val="9"/>
            <color indexed="81"/>
            <rFont val="Tahoma"/>
            <family val="2"/>
          </rPr>
          <t xml:space="preserve">
H2S Henry's constant at standard state (T=298.15) in (mol/m3 Pa)
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Alejandro Rodriguez:</t>
        </r>
        <r>
          <rPr>
            <sz val="9"/>
            <color indexed="81"/>
            <rFont val="Tahoma"/>
            <family val="2"/>
          </rPr>
          <t xml:space="preserve">
Temperature dependence of the H2S Henry's constant (Sander et al., 2011)
</t>
        </r>
      </text>
    </comment>
    <comment ref="W14" authorId="0">
      <text>
        <r>
          <rPr>
            <b/>
            <sz val="9"/>
            <color indexed="81"/>
            <rFont val="Tahoma"/>
            <family val="2"/>
          </rPr>
          <t>Alejandro Rodriguez:</t>
        </r>
        <r>
          <rPr>
            <sz val="9"/>
            <color indexed="81"/>
            <rFont val="Tahoma"/>
            <family val="2"/>
          </rPr>
          <t xml:space="preserve">
Non acidified sample</t>
        </r>
      </text>
    </comment>
    <comment ref="AF20" authorId="0">
      <text>
        <r>
          <rPr>
            <b/>
            <sz val="9"/>
            <color indexed="81"/>
            <rFont val="Tahoma"/>
            <family val="2"/>
          </rPr>
          <t>Alejandro Rodriguez:</t>
        </r>
        <r>
          <rPr>
            <sz val="9"/>
            <color indexed="81"/>
            <rFont val="Tahoma"/>
            <family val="2"/>
          </rPr>
          <t xml:space="preserve">
On acidified sample</t>
        </r>
      </text>
    </comment>
    <comment ref="AF23" authorId="0">
      <text>
        <r>
          <rPr>
            <b/>
            <sz val="9"/>
            <color indexed="81"/>
            <rFont val="Tahoma"/>
            <family val="2"/>
          </rPr>
          <t>Alejandro Rodriguez:</t>
        </r>
        <r>
          <rPr>
            <sz val="9"/>
            <color indexed="81"/>
            <rFont val="Tahoma"/>
            <family val="2"/>
          </rPr>
          <t xml:space="preserve">
On acidified sample</t>
        </r>
      </text>
    </comment>
  </commentList>
</comments>
</file>

<file path=xl/sharedStrings.xml><?xml version="1.0" encoding="utf-8"?>
<sst xmlns="http://schemas.openxmlformats.org/spreadsheetml/2006/main" count="379" uniqueCount="350">
  <si>
    <t>METALS (ICP/MS) on acidified fluids</t>
  </si>
  <si>
    <t>ANIONS - CATIONS (ION CHROMATOGRAPHY) on fluids</t>
  </si>
  <si>
    <t>ID</t>
  </si>
  <si>
    <t>Station</t>
  </si>
  <si>
    <t>Temp (°C)</t>
  </si>
  <si>
    <t>pH</t>
  </si>
  <si>
    <t>S total (H2S) mmol/mol</t>
  </si>
  <si>
    <t>Al µmol/L</t>
  </si>
  <si>
    <t>Cr µmol/L</t>
  </si>
  <si>
    <t>Mn µmol/L</t>
  </si>
  <si>
    <t>Fe µmol/L</t>
  </si>
  <si>
    <t>Ni µmol/L</t>
  </si>
  <si>
    <t>Cu µmol/L</t>
  </si>
  <si>
    <t>Zn µmol/L</t>
  </si>
  <si>
    <t>Cd µmol/L</t>
  </si>
  <si>
    <t>Ag µmol/L</t>
  </si>
  <si>
    <t>F mmol/L</t>
  </si>
  <si>
    <t>Cl mmol/L</t>
  </si>
  <si>
    <t>SO4 mmol/L</t>
  </si>
  <si>
    <t>Br mmol/L</t>
  </si>
  <si>
    <t>NO3 mmol/L</t>
  </si>
  <si>
    <t>PO4 mmol/L</t>
  </si>
  <si>
    <t>Li mmol/L</t>
  </si>
  <si>
    <t>NH4 mmol/L</t>
  </si>
  <si>
    <t>K mmol/L</t>
  </si>
  <si>
    <t>Mg mmol/L</t>
  </si>
  <si>
    <t>Ca mmol/L</t>
  </si>
  <si>
    <t>EP170215</t>
  </si>
  <si>
    <t>Espabel</t>
  </si>
  <si>
    <t>Estrada</t>
  </si>
  <si>
    <t>SM170216</t>
  </si>
  <si>
    <t>RS170216</t>
  </si>
  <si>
    <t>Ranchero El Salitral</t>
  </si>
  <si>
    <t>SR170216</t>
  </si>
  <si>
    <t>Salitral el Rincon</t>
  </si>
  <si>
    <t>SI170217</t>
  </si>
  <si>
    <t>El Sitio</t>
  </si>
  <si>
    <t>Quepos Hotsprings</t>
  </si>
  <si>
    <t>QH170213_2</t>
  </si>
  <si>
    <t>Pueblo Antiguo</t>
  </si>
  <si>
    <t>CY170214</t>
  </si>
  <si>
    <t>Rio Cayuco</t>
  </si>
  <si>
    <t>SL170214</t>
  </si>
  <si>
    <t>Santa Lucia</t>
  </si>
  <si>
    <t>MT170219</t>
  </si>
  <si>
    <t>Mouse Trap</t>
  </si>
  <si>
    <t>FA170219_1</t>
  </si>
  <si>
    <t>Finca Ande</t>
  </si>
  <si>
    <t>BR170218_1</t>
  </si>
  <si>
    <t>Blue River Spring 1</t>
  </si>
  <si>
    <t>BR170218_2</t>
  </si>
  <si>
    <t>Blue River Spring 2</t>
  </si>
  <si>
    <t>VC170218</t>
  </si>
  <si>
    <t>Volcancito</t>
  </si>
  <si>
    <t>BQ170218</t>
  </si>
  <si>
    <t>Borinquen</t>
  </si>
  <si>
    <t>HN170219</t>
  </si>
  <si>
    <t>Las Hornillas</t>
  </si>
  <si>
    <t>QN170220</t>
  </si>
  <si>
    <t>ET170220_1</t>
  </si>
  <si>
    <t>Eco Thermales</t>
  </si>
  <si>
    <t>ST170223</t>
  </si>
  <si>
    <t>Santa Theresa</t>
  </si>
  <si>
    <t>Poas Volcano lake</t>
  </si>
  <si>
    <t>PU170224</t>
  </si>
  <si>
    <t>Poas Volcano fumarole</t>
  </si>
  <si>
    <t>TC170221</t>
  </si>
  <si>
    <t>El Tucano</t>
  </si>
  <si>
    <t>RV170221</t>
  </si>
  <si>
    <t>Recreo Verde</t>
  </si>
  <si>
    <t>PF170222</t>
  </si>
  <si>
    <t>Pompilo's finca</t>
  </si>
  <si>
    <t>Site_me</t>
  </si>
  <si>
    <t>Saba Grande</t>
  </si>
  <si>
    <t>Quebrada ranja</t>
  </si>
  <si>
    <t>Number</t>
  </si>
  <si>
    <t>T(K)</t>
  </si>
  <si>
    <t>H</t>
  </si>
  <si>
    <r>
      <t>H</t>
    </r>
    <r>
      <rPr>
        <b/>
        <vertAlign val="superscript"/>
        <sz val="11"/>
        <color rgb="FF000000"/>
        <rFont val="Arial"/>
        <family val="2"/>
      </rPr>
      <t xml:space="preserve">0 </t>
    </r>
    <r>
      <rPr>
        <b/>
        <sz val="11"/>
        <color rgb="FF000000"/>
        <rFont val="Arial"/>
        <family val="2"/>
      </rPr>
      <t>(mol/m3 Pa)</t>
    </r>
  </si>
  <si>
    <t>d lnH/d(1/T) (K)</t>
  </si>
  <si>
    <r>
      <t>H</t>
    </r>
    <r>
      <rPr>
        <b/>
        <vertAlign val="superscript"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(mol/m3 Pa)</t>
    </r>
  </si>
  <si>
    <t>CO2 aq (mol/L)</t>
  </si>
  <si>
    <t>CO2 aq (ppm)</t>
  </si>
  <si>
    <t>H2S (ppm)</t>
  </si>
  <si>
    <t>CO2 (ppm)</t>
  </si>
  <si>
    <t>CO2 (mol/L)</t>
  </si>
  <si>
    <t>H2S aq (ppm)</t>
  </si>
  <si>
    <t>Si, estimated, mmol/L</t>
  </si>
  <si>
    <t>Relationship from Shock 2010</t>
  </si>
  <si>
    <t>Si, estimated, ppm</t>
  </si>
  <si>
    <t>Si = 0,0271*T + 2,4851</t>
  </si>
  <si>
    <t xml:space="preserve">        soln</t>
  </si>
  <si>
    <t xml:space="preserve">          pH</t>
  </si>
  <si>
    <t xml:space="preserve">          pe</t>
  </si>
  <si>
    <t xml:space="preserve">        temp</t>
  </si>
  <si>
    <t xml:space="preserve">         Alk</t>
  </si>
  <si>
    <t xml:space="preserve">          mu</t>
  </si>
  <si>
    <t xml:space="preserve">       m_Br-</t>
  </si>
  <si>
    <t xml:space="preserve">      m_Ca+2</t>
  </si>
  <si>
    <t xml:space="preserve">     m_CaSO4</t>
  </si>
  <si>
    <t xml:space="preserve">     m_CaCl+</t>
  </si>
  <si>
    <t xml:space="preserve">     m_CaCl2</t>
  </si>
  <si>
    <t xml:space="preserve">       m_Cl-</t>
  </si>
  <si>
    <t xml:space="preserve">       m_HCl</t>
  </si>
  <si>
    <t xml:space="preserve">     m_HSO4-</t>
  </si>
  <si>
    <t xml:space="preserve">     m_H2SO4</t>
  </si>
  <si>
    <t xml:space="preserve">        m_K+</t>
  </si>
  <si>
    <t xml:space="preserve">       m_KBr</t>
  </si>
  <si>
    <t xml:space="preserve">       m_KCl</t>
  </si>
  <si>
    <t xml:space="preserve">     m_KHSO4</t>
  </si>
  <si>
    <t xml:space="preserve">     m_KSO4-</t>
  </si>
  <si>
    <t xml:space="preserve">      m_Mg+2</t>
  </si>
  <si>
    <t xml:space="preserve">     m_MgCl+</t>
  </si>
  <si>
    <t xml:space="preserve">     m_MgSO4</t>
  </si>
  <si>
    <t xml:space="preserve">       m_Na+</t>
  </si>
  <si>
    <t xml:space="preserve">      m_NaBr</t>
  </si>
  <si>
    <t xml:space="preserve">      m_NaCl</t>
  </si>
  <si>
    <t xml:space="preserve">    m_NaSO4-</t>
  </si>
  <si>
    <t xml:space="preserve">     m_SO4-2</t>
  </si>
  <si>
    <t xml:space="preserve">        m_H+</t>
  </si>
  <si>
    <t xml:space="preserve">       m_HBr</t>
  </si>
  <si>
    <t xml:space="preserve">     m_MnBr2</t>
  </si>
  <si>
    <t xml:space="preserve">     m_FeBr2</t>
  </si>
  <si>
    <t xml:space="preserve">     m_CaBr2</t>
  </si>
  <si>
    <t xml:space="preserve">     m_ZnBr+</t>
  </si>
  <si>
    <t xml:space="preserve">     m_AlBr3</t>
  </si>
  <si>
    <t xml:space="preserve">     m_ZnBr2</t>
  </si>
  <si>
    <t xml:space="preserve">    m_ZnBr3-</t>
  </si>
  <si>
    <t xml:space="preserve">     m_FeBr3</t>
  </si>
  <si>
    <t xml:space="preserve">     m_FeCl+</t>
  </si>
  <si>
    <t xml:space="preserve">    m_FeCl+2</t>
  </si>
  <si>
    <t xml:space="preserve">     m_FeCl2</t>
  </si>
  <si>
    <t xml:space="preserve">    m_FeCl2+</t>
  </si>
  <si>
    <t xml:space="preserve">    m_FeCl4-</t>
  </si>
  <si>
    <t xml:space="preserve">   m_FeCl4-2</t>
  </si>
  <si>
    <t xml:space="preserve">     m_MnCl+</t>
  </si>
  <si>
    <t xml:space="preserve">    m_MnCl3-</t>
  </si>
  <si>
    <t xml:space="preserve">     m_ZnCl+</t>
  </si>
  <si>
    <t xml:space="preserve">     m_ZnCl2</t>
  </si>
  <si>
    <t xml:space="preserve">    m_ZnCl3-</t>
  </si>
  <si>
    <t xml:space="preserve">  m_Zn(OH)Cl</t>
  </si>
  <si>
    <t xml:space="preserve">      m_Al+3</t>
  </si>
  <si>
    <t xml:space="preserve">     m_AlF+2</t>
  </si>
  <si>
    <t xml:space="preserve">     m_AlF2+</t>
  </si>
  <si>
    <t xml:space="preserve">      m_AlF3</t>
  </si>
  <si>
    <t xml:space="preserve">     m_AlF4-</t>
  </si>
  <si>
    <t xml:space="preserve">      m_BF4-</t>
  </si>
  <si>
    <t xml:space="preserve">      m_CaF+</t>
  </si>
  <si>
    <t xml:space="preserve"> m_BF2(OH)2-</t>
  </si>
  <si>
    <t xml:space="preserve">    m_BF3OH-</t>
  </si>
  <si>
    <t xml:space="preserve">      m_Fe+2</t>
  </si>
  <si>
    <t xml:space="preserve">      m_Fe+3</t>
  </si>
  <si>
    <t xml:space="preserve">        m_F-</t>
  </si>
  <si>
    <t xml:space="preserve">      m_FeF+</t>
  </si>
  <si>
    <t xml:space="preserve">     m_FeF+2</t>
  </si>
  <si>
    <t xml:space="preserve">     m_FeF2+</t>
  </si>
  <si>
    <t xml:space="preserve">      m_H2F2</t>
  </si>
  <si>
    <t xml:space="preserve">        m_HF</t>
  </si>
  <si>
    <t xml:space="preserve">    m_H2PO3F</t>
  </si>
  <si>
    <t xml:space="preserve">    m_HPO3F-</t>
  </si>
  <si>
    <t xml:space="preserve">      m_HF2-</t>
  </si>
  <si>
    <t xml:space="preserve">      m_MgF+</t>
  </si>
  <si>
    <t xml:space="preserve">      m_MnF+</t>
  </si>
  <si>
    <t xml:space="preserve">       m_NaF</t>
  </si>
  <si>
    <t xml:space="preserve">    m_PO3F-2</t>
  </si>
  <si>
    <t xml:space="preserve">    m_SiF6-2</t>
  </si>
  <si>
    <t xml:space="preserve">      m_Zn+2</t>
  </si>
  <si>
    <t xml:space="preserve">      m_ZnF+</t>
  </si>
  <si>
    <t xml:space="preserve">     m_FeSO4</t>
  </si>
  <si>
    <t xml:space="preserve">    m_FeSO4+</t>
  </si>
  <si>
    <t xml:space="preserve"> m_Fe(SO4)2-</t>
  </si>
  <si>
    <t xml:space="preserve">    m_AlSO4+</t>
  </si>
  <si>
    <t xml:space="preserve"> m_Al(SO4)2-</t>
  </si>
  <si>
    <t xml:space="preserve">     m_MnSO4</t>
  </si>
  <si>
    <t xml:space="preserve">     m_ZnSO4</t>
  </si>
  <si>
    <t xml:space="preserve">  m_Al(OH)2+</t>
  </si>
  <si>
    <t xml:space="preserve">  m_Al(OH)4-</t>
  </si>
  <si>
    <t>m_Al2(OH)2+4</t>
  </si>
  <si>
    <t>m_Al3(OH)4+5</t>
  </si>
  <si>
    <t xml:space="preserve">      la_Br-</t>
  </si>
  <si>
    <t xml:space="preserve">     la_Ca+2</t>
  </si>
  <si>
    <t xml:space="preserve">    la_CaSO4</t>
  </si>
  <si>
    <t xml:space="preserve">    la_CaCl+</t>
  </si>
  <si>
    <t xml:space="preserve">    la_CaCl2</t>
  </si>
  <si>
    <t xml:space="preserve">      la_Cl-</t>
  </si>
  <si>
    <t xml:space="preserve">      la_HCl</t>
  </si>
  <si>
    <t xml:space="preserve">    la_HSO4-</t>
  </si>
  <si>
    <t xml:space="preserve">    la_H2SO4</t>
  </si>
  <si>
    <t xml:space="preserve">       la_K+</t>
  </si>
  <si>
    <t xml:space="preserve">      la_KBr</t>
  </si>
  <si>
    <t xml:space="preserve">      la_KCl</t>
  </si>
  <si>
    <t xml:space="preserve">    la_KHSO4</t>
  </si>
  <si>
    <t xml:space="preserve">    la_KSO4-</t>
  </si>
  <si>
    <t xml:space="preserve">     la_Mg+2</t>
  </si>
  <si>
    <t xml:space="preserve">    la_MgCl+</t>
  </si>
  <si>
    <t xml:space="preserve">    la_MgSO4</t>
  </si>
  <si>
    <t xml:space="preserve">      la_Na+</t>
  </si>
  <si>
    <t xml:space="preserve">     la_NaBr</t>
  </si>
  <si>
    <t xml:space="preserve">     la_NaCl</t>
  </si>
  <si>
    <t xml:space="preserve">   la_NaSO4-</t>
  </si>
  <si>
    <t xml:space="preserve">    la_SO4-2</t>
  </si>
  <si>
    <t xml:space="preserve">       la_H+</t>
  </si>
  <si>
    <t xml:space="preserve">      la_HBr</t>
  </si>
  <si>
    <t xml:space="preserve">    la_MnBr2</t>
  </si>
  <si>
    <t xml:space="preserve">    la_FeBr2</t>
  </si>
  <si>
    <t xml:space="preserve">    la_CaBr2</t>
  </si>
  <si>
    <t xml:space="preserve">    la_ZnBr+</t>
  </si>
  <si>
    <t xml:space="preserve">    la_AlBr3</t>
  </si>
  <si>
    <t xml:space="preserve">    la_ZnBr2</t>
  </si>
  <si>
    <t xml:space="preserve">   la_ZnBr3-</t>
  </si>
  <si>
    <t xml:space="preserve">    la_FeBr3</t>
  </si>
  <si>
    <t xml:space="preserve">    la_FeCl+</t>
  </si>
  <si>
    <t xml:space="preserve">   la_FeCl+2</t>
  </si>
  <si>
    <t xml:space="preserve">    la_FeCl2</t>
  </si>
  <si>
    <t xml:space="preserve">   la_FeCl2+</t>
  </si>
  <si>
    <t xml:space="preserve">   la_FeCl4-</t>
  </si>
  <si>
    <t xml:space="preserve">  la_FeCl4-2</t>
  </si>
  <si>
    <t xml:space="preserve">    la_MnCl+</t>
  </si>
  <si>
    <t xml:space="preserve">   la_MnCl3-</t>
  </si>
  <si>
    <t xml:space="preserve">    la_ZnCl+</t>
  </si>
  <si>
    <t xml:space="preserve">    la_ZnCl2</t>
  </si>
  <si>
    <t xml:space="preserve">   la_ZnCl3-</t>
  </si>
  <si>
    <t xml:space="preserve"> la_Zn(OH)Cl</t>
  </si>
  <si>
    <t xml:space="preserve">     la_Al+3</t>
  </si>
  <si>
    <t xml:space="preserve">    la_AlF+2</t>
  </si>
  <si>
    <t xml:space="preserve">    la_AlF2+</t>
  </si>
  <si>
    <t xml:space="preserve">     la_AlF3</t>
  </si>
  <si>
    <t xml:space="preserve">    la_AlF4-</t>
  </si>
  <si>
    <t xml:space="preserve">     la_BF4-</t>
  </si>
  <si>
    <t xml:space="preserve">     la_CaF+</t>
  </si>
  <si>
    <t>la_BF2(OH)2-</t>
  </si>
  <si>
    <t xml:space="preserve">   la_BF3OH-</t>
  </si>
  <si>
    <t xml:space="preserve">     la_Fe+2</t>
  </si>
  <si>
    <t xml:space="preserve">     la_Fe+3</t>
  </si>
  <si>
    <t xml:space="preserve">       la_F-</t>
  </si>
  <si>
    <t xml:space="preserve">     la_FeF+</t>
  </si>
  <si>
    <t xml:space="preserve">    la_FeF+2</t>
  </si>
  <si>
    <t xml:space="preserve">    la_FeF2+</t>
  </si>
  <si>
    <t xml:space="preserve">     la_H2F2</t>
  </si>
  <si>
    <t xml:space="preserve">       la_HF</t>
  </si>
  <si>
    <t xml:space="preserve">   la_H2PO3F</t>
  </si>
  <si>
    <t xml:space="preserve">   la_HPO3F-</t>
  </si>
  <si>
    <t xml:space="preserve">     la_HF2-</t>
  </si>
  <si>
    <t xml:space="preserve">     la_MgF+</t>
  </si>
  <si>
    <t xml:space="preserve">     la_MnF+</t>
  </si>
  <si>
    <t xml:space="preserve">      la_NaF</t>
  </si>
  <si>
    <t xml:space="preserve">   la_PO3F-2</t>
  </si>
  <si>
    <t xml:space="preserve">   la_SiF6-2</t>
  </si>
  <si>
    <t xml:space="preserve">     la_Zn+2</t>
  </si>
  <si>
    <t xml:space="preserve">     la_ZnF+</t>
  </si>
  <si>
    <t xml:space="preserve">    la_FeSO4</t>
  </si>
  <si>
    <t xml:space="preserve">   la_FeSO4+</t>
  </si>
  <si>
    <t>la_Fe(SO4)2-</t>
  </si>
  <si>
    <t xml:space="preserve">   la_AlSO4+</t>
  </si>
  <si>
    <t>la_Al(SO4)2-</t>
  </si>
  <si>
    <t xml:space="preserve">    la_MnSO4</t>
  </si>
  <si>
    <t xml:space="preserve">    la_ZnSO4</t>
  </si>
  <si>
    <t xml:space="preserve"> la_Al(OH)2+</t>
  </si>
  <si>
    <t xml:space="preserve"> la_Al(OH)4-</t>
  </si>
  <si>
    <t>la_Al2(OH)2+4</t>
  </si>
  <si>
    <t>la_Al3(OH)4+5</t>
  </si>
  <si>
    <t>si_Al(OH)3(a)</t>
  </si>
  <si>
    <t xml:space="preserve">  si_Alunite</t>
  </si>
  <si>
    <t>si_Anhydrite</t>
  </si>
  <si>
    <t>si_Aragonite</t>
  </si>
  <si>
    <t xml:space="preserve">  si_Calcite</t>
  </si>
  <si>
    <t>si_Ca-Montmorillonite</t>
  </si>
  <si>
    <t>si_Chlorite(14A)</t>
  </si>
  <si>
    <t>si_Fe(OH)3(a)</t>
  </si>
  <si>
    <t xml:space="preserve"> si_Fluorite</t>
  </si>
  <si>
    <t xml:space="preserve"> si_Gibbsite</t>
  </si>
  <si>
    <t xml:space="preserve"> si_Goethite</t>
  </si>
  <si>
    <t xml:space="preserve">   si_Gypsum</t>
  </si>
  <si>
    <t xml:space="preserve"> si_Hematite</t>
  </si>
  <si>
    <t xml:space="preserve">   si_Illite</t>
  </si>
  <si>
    <t>si_Jarosite-K</t>
  </si>
  <si>
    <t>si_Kaolinite</t>
  </si>
  <si>
    <t xml:space="preserve">   si_Pyrite</t>
  </si>
  <si>
    <t xml:space="preserve">   si_Quartz</t>
  </si>
  <si>
    <t>si_Rhodochrosite</t>
  </si>
  <si>
    <t>si_Beidellite-Ca</t>
  </si>
  <si>
    <t>si_Beidellite-K</t>
  </si>
  <si>
    <t>si_Beidellite-Mg</t>
  </si>
  <si>
    <t>si_Beidellite-Na</t>
  </si>
  <si>
    <t xml:space="preserve">  si_Brucite</t>
  </si>
  <si>
    <t>si_Chalcedony</t>
  </si>
  <si>
    <t>si_Chalcopyrite</t>
  </si>
  <si>
    <t>si_Chamosite-7A</t>
  </si>
  <si>
    <t>si_Clinochlore-14A</t>
  </si>
  <si>
    <t>si_Clinochlore-7A</t>
  </si>
  <si>
    <t xml:space="preserve"> si_Dolomite</t>
  </si>
  <si>
    <t xml:space="preserve">  si_Fe(OH)2</t>
  </si>
  <si>
    <t xml:space="preserve">  si_Fe(OH)3</t>
  </si>
  <si>
    <t>si_Ferrihydrite</t>
  </si>
  <si>
    <t>si_Hydromagnesite</t>
  </si>
  <si>
    <t>si_Jarosite-H</t>
  </si>
  <si>
    <t>si_Jarosite-Na</t>
  </si>
  <si>
    <t xml:space="preserve"> si_Jarosite</t>
  </si>
  <si>
    <t>si_Magnetite</t>
  </si>
  <si>
    <t>si_Magnesite</t>
  </si>
  <si>
    <t>si_Mn(OH)2(am)</t>
  </si>
  <si>
    <t xml:space="preserve">  si_Mn(OH)3</t>
  </si>
  <si>
    <t>si_Minnesotaite</t>
  </si>
  <si>
    <t>si_Montmor-Ca</t>
  </si>
  <si>
    <t>si_Montmor-K</t>
  </si>
  <si>
    <t>si_Montmor-Mg</t>
  </si>
  <si>
    <t>si_Montmor-Na</t>
  </si>
  <si>
    <t>si_Mordenite</t>
  </si>
  <si>
    <t xml:space="preserve"> si_Analcime</t>
  </si>
  <si>
    <t>si_K-Feldspar</t>
  </si>
  <si>
    <t xml:space="preserve">   si_Albite</t>
  </si>
  <si>
    <t>si_Anorthite</t>
  </si>
  <si>
    <t>si_Nontronite-Ca</t>
  </si>
  <si>
    <t>si_Nontronite-H</t>
  </si>
  <si>
    <t>si_Nontronite-K</t>
  </si>
  <si>
    <t>si_Nontronite-Mg</t>
  </si>
  <si>
    <t>si_Nontronite-Na</t>
  </si>
  <si>
    <t xml:space="preserve">        si_S</t>
  </si>
  <si>
    <t>si_Saponite-Ca</t>
  </si>
  <si>
    <t>si_Saponite-H</t>
  </si>
  <si>
    <t>si_Saponite-K</t>
  </si>
  <si>
    <t>si_Saponite-Mg</t>
  </si>
  <si>
    <t>si_Saponite-Na</t>
  </si>
  <si>
    <t xml:space="preserve"> si_Siderite</t>
  </si>
  <si>
    <t>si_Zn(OH)2(beta)</t>
  </si>
  <si>
    <t>si_Zn(OH)2(epsilon)</t>
  </si>
  <si>
    <t xml:space="preserve"> si_SiO2(am)</t>
  </si>
  <si>
    <t>Blue River Spring 1 (ID_16)</t>
  </si>
  <si>
    <t>Blue River Spring 2 (ID_17)</t>
  </si>
  <si>
    <t>Río Cayuco (ID_11)</t>
  </si>
  <si>
    <t>Finca Ande (ID_14)</t>
  </si>
  <si>
    <t>Mouse Trap (ID_13)</t>
  </si>
  <si>
    <t>Santa Lucía (ID_12)</t>
  </si>
  <si>
    <t>El Volcancito (ID_18)</t>
  </si>
  <si>
    <t>Eco Termales(ID_22)</t>
  </si>
  <si>
    <t>Pompilo's Finca (ID_35)</t>
  </si>
  <si>
    <t>Quebrada Ranja (ID_21)</t>
  </si>
  <si>
    <t>Recreo Verde (ID_34)</t>
  </si>
  <si>
    <t>Santa Teresa (ID_24)</t>
  </si>
  <si>
    <t>El Tucano (ID_32)</t>
  </si>
  <si>
    <t>Espabel (ID_1)</t>
  </si>
  <si>
    <t>Ranchero El Salitral (ID_5)</t>
  </si>
  <si>
    <t>El Sitio (ID_7)</t>
  </si>
  <si>
    <t>Saba Grande (ID_4)</t>
  </si>
  <si>
    <t>Salitral El Rincón  (ID_6)</t>
  </si>
  <si>
    <t>Quepos Hotsprings  (ID_9)</t>
  </si>
  <si>
    <t>Borinquen  (ID_19)</t>
  </si>
  <si>
    <t>Poás Volcano Fumarole  (ID_26)</t>
  </si>
  <si>
    <t>Las Hornillas  (ID_20)</t>
  </si>
  <si>
    <r>
      <t xml:space="preserve"> </t>
    </r>
    <r>
      <rPr>
        <b/>
        <sz val="12"/>
        <color rgb="FFFF0000"/>
        <rFont val="Calibri"/>
        <family val="2"/>
      </rPr>
      <t>Na</t>
    </r>
    <r>
      <rPr>
        <b/>
        <sz val="12"/>
        <color rgb="FF000000"/>
        <rFont val="Calibri"/>
        <family val="2"/>
      </rPr>
      <t xml:space="preserve"> mmol/L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</si>
</sst>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E+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1"/>
      <color rgb="FF000000"/>
      <name val="Arial"/>
      <family val="2"/>
    </font>
    <font>
      <sz val="12"/>
      <color theme="1"/>
      <name val="Calibri"/>
      <family val="2"/>
      <charset val="162"/>
      <scheme val="minor"/>
    </font>
    <font>
      <b/>
      <sz val="11"/>
      <color rgb="FFFF0000"/>
      <name val="Arial"/>
      <family val="2"/>
    </font>
    <font>
      <sz val="12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0" fontId="1" fillId="0" borderId="0"/>
  </cellStyleXfs>
  <cellXfs count="64">
    <xf numFmtId="0" fontId="0" fillId="0" borderId="0" xfId="0" applyFont="1" applyAlignment="1"/>
    <xf numFmtId="0" fontId="2" fillId="3" borderId="0" xfId="0" applyFont="1" applyFill="1" applyAlignment="1">
      <alignment horizontal="center" wrapText="1"/>
    </xf>
    <xf numFmtId="2" fontId="2" fillId="3" borderId="0" xfId="0" applyNumberFormat="1" applyFont="1" applyFill="1" applyAlignment="1">
      <alignment horizontal="center" wrapText="1"/>
    </xf>
    <xf numFmtId="2" fontId="2" fillId="4" borderId="0" xfId="0" applyNumberFormat="1" applyFont="1" applyFill="1" applyAlignment="1">
      <alignment horizontal="center" wrapText="1"/>
    </xf>
    <xf numFmtId="164" fontId="2" fillId="6" borderId="0" xfId="0" applyNumberFormat="1" applyFont="1" applyFill="1" applyAlignment="1">
      <alignment horizontal="center" wrapText="1"/>
    </xf>
    <xf numFmtId="2" fontId="2" fillId="6" borderId="0" xfId="0" applyNumberFormat="1" applyFont="1" applyFill="1" applyAlignment="1">
      <alignment horizontal="center" wrapText="1"/>
    </xf>
    <xf numFmtId="11" fontId="3" fillId="7" borderId="0" xfId="0" applyNumberFormat="1" applyFont="1" applyFill="1" applyAlignment="1">
      <alignment horizontal="center" wrapText="1"/>
    </xf>
    <xf numFmtId="11" fontId="3" fillId="8" borderId="0" xfId="0" applyNumberFormat="1" applyFont="1" applyFill="1" applyAlignment="1">
      <alignment horizontal="center" wrapText="1"/>
    </xf>
    <xf numFmtId="164" fontId="4" fillId="5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/>
    <xf numFmtId="2" fontId="4" fillId="0" borderId="0" xfId="0" applyNumberFormat="1" applyFont="1" applyAlignment="1">
      <alignment horizontal="center"/>
    </xf>
    <xf numFmtId="0" fontId="2" fillId="2" borderId="0" xfId="0" applyFont="1" applyFill="1" applyAlignment="1">
      <alignment wrapText="1"/>
    </xf>
    <xf numFmtId="0" fontId="2" fillId="0" borderId="0" xfId="0" applyFont="1" applyAlignment="1"/>
    <xf numFmtId="2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/>
    <xf numFmtId="2" fontId="4" fillId="0" borderId="1" xfId="0" applyNumberFormat="1" applyFont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/>
    <xf numFmtId="2" fontId="4" fillId="0" borderId="0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164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Alignment="1"/>
    <xf numFmtId="11" fontId="3" fillId="8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1" fontId="3" fillId="7" borderId="0" xfId="0" applyNumberFormat="1" applyFont="1" applyFill="1" applyAlignment="1">
      <alignment horizontal="left"/>
    </xf>
    <xf numFmtId="11" fontId="3" fillId="8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6" fontId="4" fillId="5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2" borderId="0" xfId="61" applyFont="1" applyFill="1" applyAlignment="1">
      <alignment wrapText="1"/>
    </xf>
    <xf numFmtId="0" fontId="2" fillId="3" borderId="0" xfId="61" applyFont="1" applyFill="1" applyAlignment="1">
      <alignment horizontal="center" wrapText="1"/>
    </xf>
    <xf numFmtId="0" fontId="14" fillId="2" borderId="0" xfId="61" applyFont="1" applyFill="1" applyAlignment="1">
      <alignment horizontal="center" wrapText="1"/>
    </xf>
    <xf numFmtId="0" fontId="2" fillId="2" borderId="0" xfId="61" applyFont="1" applyFill="1" applyAlignment="1">
      <alignment horizontal="center" wrapText="1"/>
    </xf>
    <xf numFmtId="0" fontId="13" fillId="0" borderId="0" xfId="61"/>
    <xf numFmtId="0" fontId="4" fillId="0" borderId="0" xfId="61" applyFont="1" applyAlignment="1"/>
    <xf numFmtId="2" fontId="4" fillId="0" borderId="0" xfId="61" applyNumberFormat="1" applyFont="1" applyAlignment="1">
      <alignment horizontal="center"/>
    </xf>
    <xf numFmtId="164" fontId="15" fillId="0" borderId="0" xfId="61" applyNumberFormat="1" applyFont="1"/>
    <xf numFmtId="1" fontId="13" fillId="0" borderId="0" xfId="61" applyNumberFormat="1"/>
    <xf numFmtId="0" fontId="4" fillId="0" borderId="0" xfId="61" applyFont="1" applyBorder="1" applyAlignment="1"/>
    <xf numFmtId="2" fontId="4" fillId="0" borderId="0" xfId="61" applyNumberFormat="1" applyFont="1" applyBorder="1" applyAlignment="1">
      <alignment horizontal="center"/>
    </xf>
    <xf numFmtId="0" fontId="4" fillId="0" borderId="1" xfId="61" applyFont="1" applyBorder="1" applyAlignment="1"/>
    <xf numFmtId="2" fontId="4" fillId="0" borderId="1" xfId="61" applyNumberFormat="1" applyFont="1" applyBorder="1" applyAlignment="1">
      <alignment horizontal="center"/>
    </xf>
    <xf numFmtId="0" fontId="4" fillId="5" borderId="0" xfId="61" applyFont="1" applyFill="1" applyBorder="1" applyAlignment="1"/>
    <xf numFmtId="2" fontId="4" fillId="5" borderId="0" xfId="61" applyNumberFormat="1" applyFont="1" applyFill="1" applyBorder="1" applyAlignment="1">
      <alignment horizontal="center"/>
    </xf>
    <xf numFmtId="0" fontId="1" fillId="0" borderId="0" xfId="62"/>
    <xf numFmtId="11" fontId="1" fillId="0" borderId="0" xfId="62" applyNumberFormat="1"/>
    <xf numFmtId="2" fontId="1" fillId="0" borderId="0" xfId="62" applyNumberFormat="1"/>
    <xf numFmtId="0" fontId="1" fillId="9" borderId="0" xfId="62" applyFill="1"/>
    <xf numFmtId="0" fontId="1" fillId="10" borderId="0" xfId="62" applyFill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  <cellStyle name="Normal 2" xfId="61"/>
    <cellStyle name="Normal 3" xfId="6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'Input data'!$E$3:$E$9</c:f>
              <c:numCache>
                <c:formatCode>0.00</c:formatCode>
                <c:ptCount val="7"/>
                <c:pt idx="0">
                  <c:v>59</c:v>
                </c:pt>
                <c:pt idx="1">
                  <c:v>53.8</c:v>
                </c:pt>
                <c:pt idx="2">
                  <c:v>72</c:v>
                </c:pt>
                <c:pt idx="3">
                  <c:v>55.2</c:v>
                </c:pt>
                <c:pt idx="4">
                  <c:v>59.1</c:v>
                </c:pt>
                <c:pt idx="5">
                  <c:v>57</c:v>
                </c:pt>
                <c:pt idx="6">
                  <c:v>59.8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E-476D-B267-EC61E602B0B1}"/>
            </c:ext>
          </c:extLst>
        </c:ser>
        <c:ser>
          <c:idx val="1"/>
          <c:order val="1"/>
          <c:invertIfNegative val="0"/>
          <c:val>
            <c:numRef>
              <c:f>'Input data'!$E$10:$E$15</c:f>
              <c:numCache>
                <c:formatCode>0.00</c:formatCode>
                <c:ptCount val="6"/>
                <c:pt idx="0">
                  <c:v>40</c:v>
                </c:pt>
                <c:pt idx="1">
                  <c:v>28.7</c:v>
                </c:pt>
                <c:pt idx="2">
                  <c:v>22.9</c:v>
                </c:pt>
                <c:pt idx="3">
                  <c:v>42.7</c:v>
                </c:pt>
                <c:pt idx="4">
                  <c:v>55.8</c:v>
                </c:pt>
                <c:pt idx="5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E-476D-B267-EC61E602B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43200"/>
        <c:axId val="182882240"/>
      </c:barChart>
      <c:catAx>
        <c:axId val="18264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2882240"/>
        <c:crosses val="autoZero"/>
        <c:auto val="1"/>
        <c:lblAlgn val="ctr"/>
        <c:lblOffset val="100"/>
        <c:noMultiLvlLbl val="0"/>
      </c:catAx>
      <c:valAx>
        <c:axId val="182882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18264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31750</xdr:colOff>
      <xdr:row>17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5"/>
  <sheetViews>
    <sheetView tabSelected="1" topLeftCell="C1" zoomScaleNormal="100" zoomScalePageLayoutView="150" workbookViewId="0">
      <pane xSplit="2" ySplit="2" topLeftCell="E3" activePane="bottomRight" state="frozen"/>
      <selection activeCell="C1" sqref="C1"/>
      <selection pane="topRight" activeCell="E1" sqref="E1"/>
      <selection pane="bottomLeft" activeCell="C2" sqref="C2"/>
      <selection pane="bottomRight" activeCell="A29" sqref="A29"/>
    </sheetView>
  </sheetViews>
  <sheetFormatPr defaultColWidth="11.42578125" defaultRowHeight="12.75" x14ac:dyDescent="0.2"/>
  <cols>
    <col min="1" max="3" width="11.42578125" style="34"/>
    <col min="4" max="4" width="27" style="34" customWidth="1"/>
    <col min="5" max="9" width="11.42578125" style="34"/>
    <col min="10" max="10" width="16.7109375" style="34" customWidth="1"/>
    <col min="11" max="11" width="16.42578125" style="34" bestFit="1" customWidth="1"/>
    <col min="12" max="12" width="16.85546875" style="34" customWidth="1"/>
    <col min="13" max="13" width="14.42578125" style="34" customWidth="1"/>
    <col min="14" max="14" width="16" style="34" bestFit="1" customWidth="1"/>
    <col min="15" max="15" width="16" style="34" customWidth="1"/>
    <col min="16" max="17" width="11.42578125" style="34"/>
    <col min="18" max="18" width="8.7109375" style="34" bestFit="1" customWidth="1"/>
    <col min="19" max="19" width="16.42578125" style="34" bestFit="1" customWidth="1"/>
    <col min="20" max="22" width="16.42578125" style="34" customWidth="1"/>
    <col min="23" max="24" width="11.42578125" style="34"/>
    <col min="25" max="25" width="11.85546875" style="34" bestFit="1" customWidth="1"/>
    <col min="26" max="35" width="11.42578125" style="34"/>
    <col min="36" max="36" width="13.5703125" style="34" bestFit="1" customWidth="1"/>
    <col min="37" max="38" width="11.42578125" style="34"/>
    <col min="39" max="39" width="14.28515625" style="34" customWidth="1"/>
    <col min="40" max="41" width="11.42578125" style="34"/>
    <col min="42" max="42" width="12.28515625" style="34" bestFit="1" customWidth="1"/>
    <col min="43" max="16384" width="11.42578125" style="34"/>
  </cols>
  <sheetData>
    <row r="1" spans="1:43" ht="15.75" x14ac:dyDescent="0.25">
      <c r="A1" s="14"/>
      <c r="B1" s="14"/>
      <c r="C1" s="14"/>
      <c r="D1" s="14"/>
      <c r="E1" s="1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39" t="s">
        <v>0</v>
      </c>
      <c r="X1" s="35"/>
      <c r="Y1" s="35"/>
      <c r="Z1" s="35"/>
      <c r="AA1" s="35"/>
      <c r="AB1" s="35"/>
      <c r="AC1" s="35"/>
      <c r="AD1" s="35"/>
      <c r="AE1" s="35"/>
      <c r="AF1" s="38" t="s">
        <v>1</v>
      </c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17.100000000000001" customHeight="1" x14ac:dyDescent="0.25">
      <c r="A2" s="14" t="s">
        <v>2</v>
      </c>
      <c r="B2" s="14" t="s">
        <v>3</v>
      </c>
      <c r="C2" s="14" t="s">
        <v>75</v>
      </c>
      <c r="D2" s="14" t="s">
        <v>72</v>
      </c>
      <c r="E2" s="1" t="s">
        <v>4</v>
      </c>
      <c r="F2" s="2" t="s">
        <v>5</v>
      </c>
      <c r="G2" s="4" t="s">
        <v>84</v>
      </c>
      <c r="H2" s="4" t="s">
        <v>85</v>
      </c>
      <c r="I2" s="4" t="s">
        <v>76</v>
      </c>
      <c r="J2" s="4" t="s">
        <v>78</v>
      </c>
      <c r="K2" s="4" t="s">
        <v>79</v>
      </c>
      <c r="L2" s="4" t="s">
        <v>80</v>
      </c>
      <c r="M2" s="4" t="s">
        <v>77</v>
      </c>
      <c r="N2" s="4" t="s">
        <v>81</v>
      </c>
      <c r="O2" s="4" t="s">
        <v>82</v>
      </c>
      <c r="P2" s="5" t="s">
        <v>6</v>
      </c>
      <c r="Q2" s="4" t="s">
        <v>83</v>
      </c>
      <c r="R2" s="4" t="s">
        <v>78</v>
      </c>
      <c r="S2" s="4" t="s">
        <v>79</v>
      </c>
      <c r="T2" s="4" t="s">
        <v>80</v>
      </c>
      <c r="U2" s="4" t="s">
        <v>77</v>
      </c>
      <c r="V2" s="4" t="s">
        <v>86</v>
      </c>
      <c r="W2" s="7" t="s">
        <v>7</v>
      </c>
      <c r="X2" s="7" t="s">
        <v>8</v>
      </c>
      <c r="Y2" s="7" t="s">
        <v>9</v>
      </c>
      <c r="Z2" s="7" t="s">
        <v>10</v>
      </c>
      <c r="AA2" s="7" t="s">
        <v>11</v>
      </c>
      <c r="AB2" s="7" t="s">
        <v>12</v>
      </c>
      <c r="AC2" s="7" t="s">
        <v>13</v>
      </c>
      <c r="AD2" s="7" t="s">
        <v>14</v>
      </c>
      <c r="AE2" s="7" t="s">
        <v>15</v>
      </c>
      <c r="AF2" s="6" t="s">
        <v>16</v>
      </c>
      <c r="AG2" s="6" t="s">
        <v>17</v>
      </c>
      <c r="AH2" s="6" t="s">
        <v>18</v>
      </c>
      <c r="AI2" s="6" t="s">
        <v>19</v>
      </c>
      <c r="AJ2" s="6" t="s">
        <v>20</v>
      </c>
      <c r="AK2" s="6" t="s">
        <v>21</v>
      </c>
      <c r="AL2" s="6" t="s">
        <v>22</v>
      </c>
      <c r="AM2" s="6" t="s">
        <v>349</v>
      </c>
      <c r="AN2" s="6" t="s">
        <v>23</v>
      </c>
      <c r="AO2" s="6" t="s">
        <v>24</v>
      </c>
      <c r="AP2" s="6" t="s">
        <v>25</v>
      </c>
      <c r="AQ2" s="6" t="s">
        <v>26</v>
      </c>
    </row>
    <row r="3" spans="1:43" ht="15.75" x14ac:dyDescent="0.25">
      <c r="A3" s="12">
        <v>16</v>
      </c>
      <c r="B3" s="15" t="s">
        <v>48</v>
      </c>
      <c r="C3" s="15">
        <v>1</v>
      </c>
      <c r="D3" s="12" t="s">
        <v>49</v>
      </c>
      <c r="E3" s="13">
        <v>59</v>
      </c>
      <c r="F3" s="13">
        <v>6.16</v>
      </c>
      <c r="G3" s="8">
        <v>946900</v>
      </c>
      <c r="H3" s="8">
        <f>G3/44000</f>
        <v>21.520454545454545</v>
      </c>
      <c r="I3" s="8">
        <f>E3+273.15</f>
        <v>332.15</v>
      </c>
      <c r="J3" s="41">
        <v>3.3E-4</v>
      </c>
      <c r="K3" s="40">
        <v>2400</v>
      </c>
      <c r="L3" s="42">
        <f>J3*EXP(K3*((1/I3)-(1/298.15)))</f>
        <v>1.4476391925622814E-4</v>
      </c>
      <c r="M3" s="42">
        <f>L3/0.000403395</f>
        <v>0.35886394044603459</v>
      </c>
      <c r="N3" s="42">
        <f>M3*H3</f>
        <v>7.7229151183715938</v>
      </c>
      <c r="O3" s="8">
        <f>N3*44000</f>
        <v>339808.26520835015</v>
      </c>
      <c r="P3" s="13">
        <v>0</v>
      </c>
      <c r="Q3" s="13"/>
      <c r="R3" s="13"/>
      <c r="S3" s="13"/>
      <c r="T3" s="13"/>
      <c r="U3" s="13"/>
      <c r="V3" s="13"/>
      <c r="W3" s="10">
        <v>0.67961654631277402</v>
      </c>
      <c r="X3" s="10">
        <v>0.45543976852884799</v>
      </c>
      <c r="Y3" s="10">
        <v>41.293644076218698</v>
      </c>
      <c r="Z3" s="10">
        <v>10.1597724737882</v>
      </c>
      <c r="AA3" s="10">
        <v>9.3069905169072893</v>
      </c>
      <c r="AB3" s="10">
        <v>9.1243817977517003E-2</v>
      </c>
      <c r="AC3" s="10">
        <v>0.33556235074019403</v>
      </c>
      <c r="AD3" s="10">
        <v>2.906261885673E-3</v>
      </c>
      <c r="AE3" s="10">
        <v>5.7960749910700004E-3</v>
      </c>
      <c r="AF3" s="10">
        <v>0</v>
      </c>
      <c r="AG3" s="10">
        <v>29.026770704225299</v>
      </c>
      <c r="AH3" s="10">
        <v>4.2300572320499503</v>
      </c>
      <c r="AI3" s="10">
        <v>1.7534250000000001E-2</v>
      </c>
      <c r="AJ3" s="10">
        <v>0</v>
      </c>
      <c r="AK3" s="10">
        <v>1.3002105263160001E-3</v>
      </c>
      <c r="AL3" s="10">
        <v>3.1088571428571E-2</v>
      </c>
      <c r="AM3" s="10">
        <v>9.2810778260869604</v>
      </c>
      <c r="AN3" s="10">
        <v>0</v>
      </c>
      <c r="AO3" s="10">
        <v>3.03442455242967</v>
      </c>
      <c r="AP3" s="10">
        <v>11.5601526748971</v>
      </c>
      <c r="AQ3" s="10">
        <v>5.8546453865336598</v>
      </c>
    </row>
    <row r="4" spans="1:43" ht="15.75" x14ac:dyDescent="0.25">
      <c r="A4" s="12">
        <v>17</v>
      </c>
      <c r="B4" s="15" t="s">
        <v>50</v>
      </c>
      <c r="C4" s="15">
        <v>2</v>
      </c>
      <c r="D4" s="12" t="s">
        <v>51</v>
      </c>
      <c r="E4" s="13">
        <v>53.8</v>
      </c>
      <c r="F4" s="13">
        <v>5.87</v>
      </c>
      <c r="G4" s="11"/>
      <c r="H4" s="8"/>
      <c r="I4" s="8"/>
      <c r="J4" s="41"/>
      <c r="K4" s="41"/>
      <c r="L4" s="42"/>
      <c r="M4" s="42"/>
      <c r="N4" s="41"/>
      <c r="O4" s="8"/>
      <c r="P4" s="13"/>
      <c r="Q4" s="13"/>
      <c r="R4" s="13"/>
      <c r="S4" s="13"/>
      <c r="T4" s="13"/>
      <c r="U4" s="13"/>
      <c r="V4" s="13"/>
      <c r="W4" s="10">
        <v>0.66909711063454902</v>
      </c>
      <c r="X4" s="10">
        <v>0.46496181129754799</v>
      </c>
      <c r="Y4" s="10">
        <v>39.056071821034003</v>
      </c>
      <c r="Z4" s="10">
        <v>12.067806779414701</v>
      </c>
      <c r="AA4" s="10">
        <v>8.8930859264833302</v>
      </c>
      <c r="AB4" s="10">
        <v>8.2658774354645997E-2</v>
      </c>
      <c r="AC4" s="10">
        <v>0.22340296708427501</v>
      </c>
      <c r="AD4" s="10">
        <v>2.1770910919520002E-3</v>
      </c>
      <c r="AE4" s="10">
        <v>5.4553816129189999E-3</v>
      </c>
      <c r="AF4" s="10">
        <v>0</v>
      </c>
      <c r="AG4" s="10">
        <v>16.752220000000001</v>
      </c>
      <c r="AH4" s="10">
        <v>3.71677304890739</v>
      </c>
      <c r="AI4" s="10">
        <v>9.033625E-3</v>
      </c>
      <c r="AJ4" s="10">
        <v>0</v>
      </c>
      <c r="AK4" s="10">
        <v>1.5403157894740001E-3</v>
      </c>
      <c r="AL4" s="10">
        <v>1.8651428571428999E-2</v>
      </c>
      <c r="AM4" s="10">
        <v>5.52414739130435</v>
      </c>
      <c r="AN4" s="10">
        <v>1.26666666667E-4</v>
      </c>
      <c r="AO4" s="10">
        <v>1.7467332480818401</v>
      </c>
      <c r="AP4" s="10">
        <v>6.75438148148148</v>
      </c>
      <c r="AQ4" s="10">
        <v>5.4490885286783</v>
      </c>
    </row>
    <row r="5" spans="1:43" ht="15.75" x14ac:dyDescent="0.25">
      <c r="A5" s="12">
        <v>11</v>
      </c>
      <c r="B5" s="15" t="s">
        <v>40</v>
      </c>
      <c r="C5" s="15">
        <v>3</v>
      </c>
      <c r="D5" s="12" t="s">
        <v>41</v>
      </c>
      <c r="E5" s="13">
        <v>72</v>
      </c>
      <c r="F5" s="13">
        <v>6.31</v>
      </c>
      <c r="G5" s="8">
        <v>994900</v>
      </c>
      <c r="H5" s="8">
        <f t="shared" ref="H5:H24" si="0">G5/44000</f>
        <v>22.611363636363638</v>
      </c>
      <c r="I5" s="8">
        <f t="shared" ref="I5:I7" si="1">E5+273.15</f>
        <v>345.15</v>
      </c>
      <c r="J5" s="41">
        <v>3.3E-4</v>
      </c>
      <c r="K5" s="40">
        <v>2400</v>
      </c>
      <c r="L5" s="42">
        <f>J5*EXP(K5*((1/I5)-(1/298.15)))</f>
        <v>1.1027218186558397E-4</v>
      </c>
      <c r="M5" s="42">
        <f>L5/0.000403395</f>
        <v>0.27336030904097464</v>
      </c>
      <c r="N5" s="42">
        <f>M5*H5</f>
        <v>6.1810493514742202</v>
      </c>
      <c r="O5" s="8">
        <f t="shared" ref="O5:O24" si="2">N5*44000</f>
        <v>271966.17146486568</v>
      </c>
      <c r="P5" s="13">
        <v>0</v>
      </c>
      <c r="Q5" s="13"/>
      <c r="R5" s="13"/>
      <c r="S5" s="13"/>
      <c r="T5" s="13"/>
      <c r="U5" s="13"/>
      <c r="V5" s="13"/>
      <c r="W5" s="9">
        <v>0.75456851650047396</v>
      </c>
      <c r="X5" s="9">
        <v>0.51923187909305601</v>
      </c>
      <c r="Y5" s="9">
        <v>5.09751299963016</v>
      </c>
      <c r="Z5" s="9">
        <v>7.2426883282395798</v>
      </c>
      <c r="AA5" s="9">
        <v>5.2897238488950702</v>
      </c>
      <c r="AB5" s="9">
        <v>0.11243096211668301</v>
      </c>
      <c r="AC5" s="9">
        <v>0.26089635786630799</v>
      </c>
      <c r="AD5" s="9">
        <v>1.2812536664930001E-3</v>
      </c>
      <c r="AE5" s="9">
        <v>4.7483350673060004E-3</v>
      </c>
      <c r="AF5" s="9">
        <v>0</v>
      </c>
      <c r="AG5" s="9">
        <v>14.599564225352101</v>
      </c>
      <c r="AH5" s="9">
        <v>4.4847993756503701</v>
      </c>
      <c r="AI5" s="9">
        <v>7.9142499999999994E-3</v>
      </c>
      <c r="AJ5" s="9">
        <v>0</v>
      </c>
      <c r="AK5" s="9">
        <v>2.2809473684210001E-3</v>
      </c>
      <c r="AL5" s="9">
        <v>4.4632857142857002E-2</v>
      </c>
      <c r="AM5" s="9">
        <v>14.3149191304348</v>
      </c>
      <c r="AN5" s="9">
        <v>2.7144444444440002E-3</v>
      </c>
      <c r="AO5" s="9">
        <v>2.5775565217391301</v>
      </c>
      <c r="AP5" s="9">
        <v>13.536241975308601</v>
      </c>
      <c r="AQ5" s="9">
        <v>0.39724239401496297</v>
      </c>
    </row>
    <row r="6" spans="1:43" ht="15.75" x14ac:dyDescent="0.25">
      <c r="A6" s="12">
        <v>14</v>
      </c>
      <c r="B6" s="15" t="s">
        <v>46</v>
      </c>
      <c r="C6" s="15">
        <v>4</v>
      </c>
      <c r="D6" s="12" t="s">
        <v>47</v>
      </c>
      <c r="E6" s="13">
        <v>55.2</v>
      </c>
      <c r="F6" s="13">
        <v>5.93</v>
      </c>
      <c r="G6" s="8">
        <v>995100</v>
      </c>
      <c r="H6" s="8">
        <f>G6/44000</f>
        <v>22.615909090909092</v>
      </c>
      <c r="I6" s="8">
        <f t="shared" si="1"/>
        <v>328.34999999999997</v>
      </c>
      <c r="J6" s="41">
        <v>3.3E-4</v>
      </c>
      <c r="K6" s="40">
        <v>2400</v>
      </c>
      <c r="L6" s="42">
        <f t="shared" ref="L6:L24" si="3">J6*EXP(K6*((1/I6)-(1/298.15)))</f>
        <v>1.5739000796325371E-4</v>
      </c>
      <c r="M6" s="42">
        <f t="shared" ref="M6:M24" si="4">L6/0.000403395</f>
        <v>0.39016350714127268</v>
      </c>
      <c r="N6" s="42">
        <f t="shared" ref="N6:N24" si="5">M6*H6</f>
        <v>8.8239024080972825</v>
      </c>
      <c r="O6" s="8">
        <f t="shared" si="2"/>
        <v>388251.70595628041</v>
      </c>
      <c r="P6" s="13">
        <v>0</v>
      </c>
      <c r="Q6" s="13"/>
      <c r="R6" s="13"/>
      <c r="S6" s="13"/>
      <c r="T6" s="13"/>
      <c r="U6" s="13"/>
      <c r="V6" s="13"/>
      <c r="W6" s="10">
        <v>1.62503071344471</v>
      </c>
      <c r="X6" s="10">
        <v>0.48723038913667399</v>
      </c>
      <c r="Y6" s="10">
        <v>21.69209464923</v>
      </c>
      <c r="Z6" s="10">
        <v>5.8090761056193099</v>
      </c>
      <c r="AA6" s="10">
        <v>5.9958842366368099</v>
      </c>
      <c r="AB6" s="10">
        <v>0.18498688502226401</v>
      </c>
      <c r="AC6" s="10">
        <v>0.35928091387592598</v>
      </c>
      <c r="AD6" s="10">
        <v>6.9791824835699996E-4</v>
      </c>
      <c r="AE6" s="10">
        <v>6.2697834271919998E-3</v>
      </c>
      <c r="AF6" s="10">
        <v>0</v>
      </c>
      <c r="AG6" s="10">
        <v>20.368021408450701</v>
      </c>
      <c r="AH6" s="10">
        <v>6.1874498439125896</v>
      </c>
      <c r="AI6" s="10">
        <v>7.8933749999999994E-3</v>
      </c>
      <c r="AJ6" s="10">
        <v>2.5763870967741999E-2</v>
      </c>
      <c r="AK6" s="10">
        <v>2.933684210526E-3</v>
      </c>
      <c r="AL6" s="10">
        <v>0.25281285714285701</v>
      </c>
      <c r="AM6" s="10">
        <v>25.038942173913</v>
      </c>
      <c r="AN6" s="10">
        <v>3.5662461111111101</v>
      </c>
      <c r="AO6" s="10">
        <v>1.6699227621483399</v>
      </c>
      <c r="AP6" s="10">
        <v>1.66667736625514</v>
      </c>
      <c r="AQ6" s="10">
        <v>2.6606723192019901</v>
      </c>
    </row>
    <row r="7" spans="1:43" ht="15.75" x14ac:dyDescent="0.25">
      <c r="A7" s="23">
        <v>13</v>
      </c>
      <c r="B7" s="24" t="s">
        <v>44</v>
      </c>
      <c r="C7" s="15">
        <v>5</v>
      </c>
      <c r="D7" s="23" t="s">
        <v>45</v>
      </c>
      <c r="E7" s="25">
        <v>59.1</v>
      </c>
      <c r="F7" s="25">
        <v>6.32</v>
      </c>
      <c r="G7" s="28">
        <v>988300</v>
      </c>
      <c r="H7" s="8">
        <f t="shared" si="0"/>
        <v>22.461363636363636</v>
      </c>
      <c r="I7" s="8">
        <f t="shared" si="1"/>
        <v>332.25</v>
      </c>
      <c r="J7" s="41">
        <v>3.3E-4</v>
      </c>
      <c r="K7" s="40">
        <v>2400</v>
      </c>
      <c r="L7" s="42">
        <f t="shared" si="3"/>
        <v>1.4444943408694654E-4</v>
      </c>
      <c r="M7" s="42">
        <f t="shared" si="4"/>
        <v>0.35808434434474035</v>
      </c>
      <c r="N7" s="42">
        <f t="shared" si="5"/>
        <v>8.0430626708160649</v>
      </c>
      <c r="O7" s="8">
        <f t="shared" si="2"/>
        <v>353894.75751590688</v>
      </c>
      <c r="P7" s="25">
        <v>0</v>
      </c>
      <c r="Q7" s="25"/>
      <c r="R7" s="25"/>
      <c r="S7" s="25"/>
      <c r="T7" s="25"/>
      <c r="U7" s="25"/>
      <c r="V7" s="25"/>
      <c r="W7" s="16">
        <v>4.75291952402132</v>
      </c>
      <c r="X7" s="16">
        <v>0.51926864160767205</v>
      </c>
      <c r="Y7" s="16">
        <v>4.3773615102188703</v>
      </c>
      <c r="Z7" s="16">
        <v>1.02067284683937</v>
      </c>
      <c r="AA7" s="16">
        <v>0.94929576842208196</v>
      </c>
      <c r="AB7" s="16">
        <v>0.28392913234473299</v>
      </c>
      <c r="AC7" s="16">
        <v>0.47888492339437599</v>
      </c>
      <c r="AD7" s="16">
        <v>1.593754971478E-3</v>
      </c>
      <c r="AE7" s="16">
        <v>6.3794605324349997E-3</v>
      </c>
      <c r="AF7" s="16">
        <v>0</v>
      </c>
      <c r="AG7" s="16">
        <v>34.421720281690099</v>
      </c>
      <c r="AH7" s="16">
        <v>0.14036097814776299</v>
      </c>
      <c r="AI7" s="16">
        <v>1.9460874999999999E-2</v>
      </c>
      <c r="AJ7" s="16">
        <v>0</v>
      </c>
      <c r="AK7" s="16">
        <v>1.2642105263160001E-3</v>
      </c>
      <c r="AL7" s="16">
        <v>0.32512571428571402</v>
      </c>
      <c r="AM7" s="16">
        <v>34.2377295652174</v>
      </c>
      <c r="AN7" s="16">
        <v>0</v>
      </c>
      <c r="AO7" s="16">
        <v>1.06267007672634</v>
      </c>
      <c r="AP7" s="16">
        <v>0.125771193415638</v>
      </c>
      <c r="AQ7" s="16">
        <v>0.69638354114713197</v>
      </c>
    </row>
    <row r="8" spans="1:43" ht="15.75" x14ac:dyDescent="0.25">
      <c r="A8" s="12">
        <v>12</v>
      </c>
      <c r="B8" s="15" t="s">
        <v>42</v>
      </c>
      <c r="C8" s="15">
        <v>6</v>
      </c>
      <c r="D8" s="12" t="s">
        <v>43</v>
      </c>
      <c r="E8" s="13">
        <v>57</v>
      </c>
      <c r="F8" s="13">
        <v>6.12</v>
      </c>
      <c r="G8" s="11"/>
      <c r="H8" s="8"/>
      <c r="I8" s="8"/>
      <c r="J8" s="41"/>
      <c r="K8" s="41"/>
      <c r="L8" s="42"/>
      <c r="M8" s="42"/>
      <c r="N8" s="42"/>
      <c r="O8" s="8"/>
      <c r="P8" s="13"/>
      <c r="Q8" s="13"/>
      <c r="R8" s="13"/>
      <c r="S8" s="13"/>
      <c r="T8" s="13"/>
      <c r="U8" s="13"/>
      <c r="V8" s="13"/>
      <c r="W8" s="16">
        <v>1.58426656706452</v>
      </c>
      <c r="X8" s="16">
        <v>0.48237387131902798</v>
      </c>
      <c r="Y8" s="16">
        <v>3.9326295651112702</v>
      </c>
      <c r="Z8" s="16">
        <v>6.6422272368153603</v>
      </c>
      <c r="AA8" s="16">
        <v>5.9105373780320898</v>
      </c>
      <c r="AB8" s="16">
        <v>0.17408896448199199</v>
      </c>
      <c r="AC8" s="16">
        <v>0.27264975537017999</v>
      </c>
      <c r="AD8" s="16">
        <v>2.3437586389449998E-3</v>
      </c>
      <c r="AE8" s="16">
        <v>1.0491393500649E-2</v>
      </c>
      <c r="AF8" s="16">
        <v>0</v>
      </c>
      <c r="AG8" s="16">
        <v>15.439383943662</v>
      </c>
      <c r="AH8" s="16">
        <v>4.4184299687825197</v>
      </c>
      <c r="AI8" s="16">
        <v>5.7619999999999998E-3</v>
      </c>
      <c r="AJ8" s="16">
        <v>3.6205483870968003E-2</v>
      </c>
      <c r="AK8" s="16">
        <v>1.81E-3</v>
      </c>
      <c r="AL8" s="16">
        <v>0.139704285714286</v>
      </c>
      <c r="AM8" s="16">
        <v>18.303852608695699</v>
      </c>
      <c r="AN8" s="16">
        <v>9.3066666666667006E-2</v>
      </c>
      <c r="AO8" s="16">
        <v>0.81315754475703295</v>
      </c>
      <c r="AP8" s="16">
        <v>0.973397530864198</v>
      </c>
      <c r="AQ8" s="16">
        <v>3.4134391521196998</v>
      </c>
    </row>
    <row r="9" spans="1:43" s="22" customFormat="1" ht="15.75" x14ac:dyDescent="0.25">
      <c r="A9" s="17">
        <v>18</v>
      </c>
      <c r="B9" s="18" t="s">
        <v>52</v>
      </c>
      <c r="C9" s="15">
        <v>7</v>
      </c>
      <c r="D9" s="17" t="s">
        <v>53</v>
      </c>
      <c r="E9" s="19">
        <v>59.8</v>
      </c>
      <c r="F9" s="19">
        <v>5</v>
      </c>
      <c r="G9" s="20">
        <v>925100</v>
      </c>
      <c r="H9" s="8">
        <f t="shared" si="0"/>
        <v>21.024999999999999</v>
      </c>
      <c r="I9" s="8">
        <f>E9+273.15</f>
        <v>332.95</v>
      </c>
      <c r="J9" s="41">
        <v>3.3E-4</v>
      </c>
      <c r="K9" s="40">
        <v>2400</v>
      </c>
      <c r="L9" s="42">
        <f t="shared" si="3"/>
        <v>1.4227228822179968E-4</v>
      </c>
      <c r="M9" s="42">
        <f t="shared" si="4"/>
        <v>0.35268728720435222</v>
      </c>
      <c r="N9" s="42">
        <f t="shared" si="5"/>
        <v>7.4152502134715048</v>
      </c>
      <c r="O9" s="8">
        <f t="shared" si="2"/>
        <v>326271.0093927462</v>
      </c>
      <c r="P9" s="19">
        <v>0</v>
      </c>
      <c r="Q9" s="19"/>
      <c r="R9" s="19"/>
      <c r="S9" s="19"/>
      <c r="T9" s="19"/>
      <c r="U9" s="19"/>
      <c r="V9" s="19"/>
      <c r="W9" s="32">
        <v>50.820873667521703</v>
      </c>
      <c r="X9" s="32">
        <v>0.55527675133994203</v>
      </c>
      <c r="Y9" s="32">
        <v>1.0983446921009401</v>
      </c>
      <c r="Z9" s="32">
        <v>1.14304365300352</v>
      </c>
      <c r="AA9" s="32">
        <v>0.15827899684222899</v>
      </c>
      <c r="AB9" s="32">
        <v>4.7817900105724002E-2</v>
      </c>
      <c r="AC9" s="32">
        <v>0.115307656847285</v>
      </c>
      <c r="AD9" s="32">
        <v>6.9791824835699996E-4</v>
      </c>
      <c r="AE9" s="32">
        <v>6.8975137404329997E-3</v>
      </c>
      <c r="AF9" s="32">
        <v>0</v>
      </c>
      <c r="AG9" s="32">
        <v>0.372453521126761</v>
      </c>
      <c r="AH9" s="32">
        <v>5.6175546305931003E-2</v>
      </c>
      <c r="AI9" s="32">
        <v>1.62125E-4</v>
      </c>
      <c r="AJ9" s="32">
        <v>4.6588709677420001E-3</v>
      </c>
      <c r="AK9" s="32">
        <v>8.41263157895E-4</v>
      </c>
      <c r="AL9" s="32">
        <v>8.4999999999999995E-4</v>
      </c>
      <c r="AM9" s="32">
        <v>2.1412465217391299</v>
      </c>
      <c r="AN9" s="32">
        <v>0</v>
      </c>
      <c r="AO9" s="32">
        <v>2.4801790281330002E-2</v>
      </c>
      <c r="AP9" s="32">
        <v>2.5126748971192998E-2</v>
      </c>
      <c r="AQ9" s="32">
        <v>0.16758229426433899</v>
      </c>
    </row>
    <row r="10" spans="1:43" ht="15.75" x14ac:dyDescent="0.25">
      <c r="A10" s="12">
        <v>22</v>
      </c>
      <c r="B10" s="15" t="s">
        <v>59</v>
      </c>
      <c r="C10" s="15">
        <v>8</v>
      </c>
      <c r="D10" s="12" t="s">
        <v>60</v>
      </c>
      <c r="E10" s="13">
        <v>40</v>
      </c>
      <c r="F10" s="13">
        <v>6.06</v>
      </c>
      <c r="G10" s="11"/>
      <c r="H10" s="8"/>
      <c r="I10" s="8"/>
      <c r="J10" s="41"/>
      <c r="K10" s="41"/>
      <c r="L10" s="42"/>
      <c r="M10" s="42"/>
      <c r="N10" s="42"/>
      <c r="O10" s="8"/>
      <c r="P10" s="13"/>
      <c r="Q10" s="13"/>
      <c r="R10" s="13"/>
      <c r="S10" s="13"/>
      <c r="T10" s="13"/>
      <c r="U10" s="13"/>
      <c r="V10" s="13"/>
      <c r="W10" s="10">
        <v>3.1680422480099102</v>
      </c>
      <c r="X10" s="10">
        <v>0.52830956906124305</v>
      </c>
      <c r="Y10" s="10">
        <v>1.4310070953972001</v>
      </c>
      <c r="Z10" s="10">
        <v>4.6820169681342101</v>
      </c>
      <c r="AA10" s="10">
        <v>3.1051852606780002</v>
      </c>
      <c r="AB10" s="10">
        <v>6.1265581054915003E-2</v>
      </c>
      <c r="AC10" s="10">
        <v>0.12896714915406099</v>
      </c>
      <c r="AD10" s="10">
        <v>2.1354242110369999E-3</v>
      </c>
      <c r="AE10" s="10">
        <v>7.282557459692E-3</v>
      </c>
      <c r="AF10" s="10">
        <v>0</v>
      </c>
      <c r="AG10" s="10">
        <v>3.5237433802816902</v>
      </c>
      <c r="AH10" s="10">
        <v>5.0199290322580596</v>
      </c>
      <c r="AI10" s="10">
        <v>1.7214999999999999E-3</v>
      </c>
      <c r="AJ10" s="10">
        <v>2.6544677419355001E-2</v>
      </c>
      <c r="AK10" s="10">
        <v>1.4746315789470001E-3</v>
      </c>
      <c r="AL10" s="10">
        <v>7.1982857142857001E-2</v>
      </c>
      <c r="AM10" s="10">
        <v>11.8301617391304</v>
      </c>
      <c r="AN10" s="10">
        <v>0.310068888888889</v>
      </c>
      <c r="AO10" s="10">
        <v>0.538584654731458</v>
      </c>
      <c r="AP10" s="10">
        <v>1.0747794238683099</v>
      </c>
      <c r="AQ10" s="10">
        <v>2.7385344139650898</v>
      </c>
    </row>
    <row r="11" spans="1:43" ht="15.75" x14ac:dyDescent="0.25">
      <c r="A11" s="12">
        <v>35</v>
      </c>
      <c r="B11" s="15" t="s">
        <v>70</v>
      </c>
      <c r="C11" s="15">
        <v>9</v>
      </c>
      <c r="D11" s="12" t="s">
        <v>71</v>
      </c>
      <c r="E11" s="13">
        <v>28.7</v>
      </c>
      <c r="F11" s="13">
        <v>5.81</v>
      </c>
      <c r="G11" s="8">
        <v>997600</v>
      </c>
      <c r="H11" s="8">
        <f t="shared" si="0"/>
        <v>22.672727272727272</v>
      </c>
      <c r="I11" s="8">
        <f t="shared" ref="I11:I15" si="6">E11+273.15</f>
        <v>301.84999999999997</v>
      </c>
      <c r="J11" s="41">
        <v>3.3E-4</v>
      </c>
      <c r="K11" s="40">
        <v>2400</v>
      </c>
      <c r="L11" s="42">
        <f t="shared" si="3"/>
        <v>2.9899362006180393E-4</v>
      </c>
      <c r="M11" s="42">
        <f t="shared" si="4"/>
        <v>0.74119317309784183</v>
      </c>
      <c r="N11" s="42">
        <f t="shared" si="5"/>
        <v>16.804870670054704</v>
      </c>
      <c r="O11" s="8">
        <f t="shared" si="2"/>
        <v>739414.30948240694</v>
      </c>
      <c r="P11" s="13">
        <v>0</v>
      </c>
      <c r="Q11" s="13"/>
      <c r="R11" s="13"/>
      <c r="S11" s="13"/>
      <c r="T11" s="13"/>
      <c r="U11" s="13"/>
      <c r="V11" s="13"/>
      <c r="W11" s="10">
        <v>1.15134648858806</v>
      </c>
      <c r="X11" s="10">
        <v>0.57809440829397396</v>
      </c>
      <c r="Y11" s="10">
        <v>38.000106405071499</v>
      </c>
      <c r="Z11" s="10">
        <v>1.60518004982325</v>
      </c>
      <c r="AA11" s="10">
        <v>2.38121477616053</v>
      </c>
      <c r="AB11" s="10">
        <v>5.5919206907383001E-2</v>
      </c>
      <c r="AC11" s="10">
        <v>0.20506417164141399</v>
      </c>
      <c r="AD11" s="10">
        <v>4.8229428084619998E-3</v>
      </c>
      <c r="AE11" s="10">
        <v>4.0016322702699997E-3</v>
      </c>
      <c r="AF11" s="10">
        <v>0</v>
      </c>
      <c r="AG11" s="10">
        <v>8.1563030985915503</v>
      </c>
      <c r="AH11" s="10">
        <v>1.5475023933402701</v>
      </c>
      <c r="AI11" s="10">
        <v>2.444875E-3</v>
      </c>
      <c r="AJ11" s="10">
        <v>5.3262580645160998E-2</v>
      </c>
      <c r="AK11" s="10">
        <v>3.1352631578950001E-3</v>
      </c>
      <c r="AL11" s="10">
        <v>1.2588571428571E-2</v>
      </c>
      <c r="AM11" s="10">
        <v>4.29462043478261</v>
      </c>
      <c r="AN11" s="10">
        <v>0</v>
      </c>
      <c r="AO11" s="10">
        <v>0.65172710997442496</v>
      </c>
      <c r="AP11" s="10">
        <v>3.6350839506172798</v>
      </c>
      <c r="AQ11" s="10">
        <v>1.7485885286783001</v>
      </c>
    </row>
    <row r="12" spans="1:43" ht="15" customHeight="1" x14ac:dyDescent="0.25">
      <c r="A12" s="23">
        <v>21</v>
      </c>
      <c r="B12" s="24" t="s">
        <v>58</v>
      </c>
      <c r="C12" s="15">
        <v>11</v>
      </c>
      <c r="D12" s="23" t="s">
        <v>74</v>
      </c>
      <c r="E12" s="25">
        <v>22.9</v>
      </c>
      <c r="F12" s="25">
        <v>5.6</v>
      </c>
      <c r="G12" s="28">
        <v>926400</v>
      </c>
      <c r="H12" s="8">
        <f t="shared" si="0"/>
        <v>21.054545454545455</v>
      </c>
      <c r="I12" s="8">
        <f t="shared" si="6"/>
        <v>296.04999999999995</v>
      </c>
      <c r="J12" s="41">
        <v>3.3E-4</v>
      </c>
      <c r="K12" s="40">
        <v>2400</v>
      </c>
      <c r="L12" s="42">
        <f t="shared" si="3"/>
        <v>3.4939110442199926E-4</v>
      </c>
      <c r="M12" s="42">
        <f t="shared" si="4"/>
        <v>0.86612651228200455</v>
      </c>
      <c r="N12" s="42">
        <f t="shared" si="5"/>
        <v>18.235900022228385</v>
      </c>
      <c r="O12" s="8">
        <f t="shared" si="2"/>
        <v>802379.60097804898</v>
      </c>
      <c r="P12" s="25">
        <v>0</v>
      </c>
      <c r="Q12" s="25"/>
      <c r="R12" s="25"/>
      <c r="S12" s="25"/>
      <c r="T12" s="25"/>
      <c r="U12" s="25"/>
      <c r="V12" s="25"/>
      <c r="W12" s="16">
        <v>1.94498392266932</v>
      </c>
      <c r="X12" s="16">
        <v>0.57390951158789405</v>
      </c>
      <c r="Y12" s="16">
        <v>4.1108049511718798</v>
      </c>
      <c r="Z12" s="16">
        <v>1.04773317930579</v>
      </c>
      <c r="AA12" s="16">
        <v>0.79121811608491999</v>
      </c>
      <c r="AB12" s="16">
        <v>2.6498583493855001E-2</v>
      </c>
      <c r="AC12" s="16">
        <v>0.16263980383129401</v>
      </c>
      <c r="AD12" s="16">
        <v>6.7708484902500004E-4</v>
      </c>
      <c r="AE12" s="16">
        <v>4.8813429071669998E-3</v>
      </c>
      <c r="AF12" s="16">
        <v>0</v>
      </c>
      <c r="AG12" s="16">
        <v>0.31285014084507001</v>
      </c>
      <c r="AH12" s="16">
        <v>2.9487721123829001E-2</v>
      </c>
      <c r="AI12" s="16">
        <v>0</v>
      </c>
      <c r="AJ12" s="16">
        <v>3.8595967741936001E-2</v>
      </c>
      <c r="AK12" s="16">
        <v>1.1119999999999999E-3</v>
      </c>
      <c r="AL12" s="16">
        <v>0</v>
      </c>
      <c r="AM12" s="16">
        <v>0.46353</v>
      </c>
      <c r="AN12" s="16">
        <v>0.51956500000000005</v>
      </c>
      <c r="AO12" s="16">
        <v>0.11918516624040899</v>
      </c>
      <c r="AP12" s="16">
        <v>0.293941563786008</v>
      </c>
      <c r="AQ12" s="16">
        <v>0.730260099750623</v>
      </c>
    </row>
    <row r="13" spans="1:43" s="27" customFormat="1" ht="15.75" x14ac:dyDescent="0.25">
      <c r="A13" s="23">
        <v>34</v>
      </c>
      <c r="B13" s="24" t="s">
        <v>68</v>
      </c>
      <c r="C13" s="15">
        <v>12</v>
      </c>
      <c r="D13" s="23" t="s">
        <v>69</v>
      </c>
      <c r="E13" s="25">
        <v>42.7</v>
      </c>
      <c r="F13" s="25">
        <v>6.19</v>
      </c>
      <c r="G13" s="28">
        <v>994300</v>
      </c>
      <c r="H13" s="8">
        <f t="shared" si="0"/>
        <v>22.597727272727273</v>
      </c>
      <c r="I13" s="8">
        <f t="shared" si="6"/>
        <v>315.84999999999997</v>
      </c>
      <c r="J13" s="41">
        <v>3.3E-4</v>
      </c>
      <c r="K13" s="40">
        <v>2400</v>
      </c>
      <c r="L13" s="42">
        <f t="shared" si="3"/>
        <v>2.1018683458968456E-4</v>
      </c>
      <c r="M13" s="42">
        <f t="shared" si="4"/>
        <v>0.52104471941814978</v>
      </c>
      <c r="N13" s="42">
        <f t="shared" si="5"/>
        <v>11.774426466306053</v>
      </c>
      <c r="O13" s="8">
        <f t="shared" si="2"/>
        <v>518074.76451746636</v>
      </c>
      <c r="P13" s="25">
        <v>0</v>
      </c>
      <c r="Q13" s="25"/>
      <c r="R13" s="25"/>
      <c r="S13" s="25"/>
      <c r="T13" s="25"/>
      <c r="U13" s="25"/>
      <c r="V13" s="25"/>
      <c r="W13" s="33">
        <v>4.3691620923566399</v>
      </c>
      <c r="X13" s="33">
        <v>0.50796022852352896</v>
      </c>
      <c r="Y13" s="33">
        <v>0.49883127132743998</v>
      </c>
      <c r="Z13" s="33">
        <v>1.82964562520156</v>
      </c>
      <c r="AA13" s="33">
        <v>2.5051394624796401</v>
      </c>
      <c r="AB13" s="33">
        <v>0.10914863557904</v>
      </c>
      <c r="AC13" s="33">
        <v>6.5814239307711006E-2</v>
      </c>
      <c r="AD13" s="33">
        <v>9.4791908584399996E-4</v>
      </c>
      <c r="AE13" s="33">
        <v>4.7530020018679998E-3</v>
      </c>
      <c r="AF13" s="33">
        <v>0</v>
      </c>
      <c r="AG13" s="33">
        <v>14.6432247887324</v>
      </c>
      <c r="AH13" s="33">
        <v>0.94831425598335095</v>
      </c>
      <c r="AI13" s="33">
        <v>7.1384999999999999E-3</v>
      </c>
      <c r="AJ13" s="33">
        <v>5.0629354838709999E-2</v>
      </c>
      <c r="AK13" s="33">
        <v>4.3031578947400002E-4</v>
      </c>
      <c r="AL13" s="33">
        <v>6.8885714285710003E-3</v>
      </c>
      <c r="AM13" s="33">
        <v>10.7015134782609</v>
      </c>
      <c r="AN13" s="33">
        <v>4.9857777777778001E-2</v>
      </c>
      <c r="AO13" s="33">
        <v>0.13508644501278799</v>
      </c>
      <c r="AP13" s="33">
        <v>2.2030452674896998E-2</v>
      </c>
      <c r="AQ13" s="33">
        <v>2.2006922693266802</v>
      </c>
    </row>
    <row r="14" spans="1:43" ht="15.75" x14ac:dyDescent="0.25">
      <c r="A14" s="12">
        <v>24</v>
      </c>
      <c r="B14" s="15" t="s">
        <v>61</v>
      </c>
      <c r="C14" s="15">
        <v>13</v>
      </c>
      <c r="D14" s="12" t="s">
        <v>62</v>
      </c>
      <c r="E14" s="13">
        <v>55.8</v>
      </c>
      <c r="F14" s="13">
        <v>4.51</v>
      </c>
      <c r="G14" s="8">
        <v>187300</v>
      </c>
      <c r="H14" s="8">
        <f t="shared" si="0"/>
        <v>4.2568181818181818</v>
      </c>
      <c r="I14" s="8">
        <f t="shared" si="6"/>
        <v>328.95</v>
      </c>
      <c r="J14" s="41">
        <v>3.3E-4</v>
      </c>
      <c r="K14" s="40">
        <v>2400</v>
      </c>
      <c r="L14" s="42">
        <f t="shared" si="3"/>
        <v>1.5530560853396387E-4</v>
      </c>
      <c r="M14" s="42">
        <f t="shared" si="4"/>
        <v>0.38499636468960663</v>
      </c>
      <c r="N14" s="42">
        <f t="shared" si="5"/>
        <v>1.638859525144621</v>
      </c>
      <c r="O14" s="8">
        <f t="shared" si="2"/>
        <v>72109.819106363328</v>
      </c>
      <c r="P14" s="13">
        <v>0</v>
      </c>
      <c r="Q14" s="13"/>
      <c r="R14" s="13"/>
      <c r="S14" s="13"/>
      <c r="T14" s="13"/>
      <c r="U14" s="13"/>
      <c r="V14" s="13"/>
      <c r="W14" s="36">
        <v>20.078491689826901</v>
      </c>
      <c r="X14" s="36">
        <v>0.56983529101619701</v>
      </c>
      <c r="Y14" s="36">
        <v>0.75935667936683005</v>
      </c>
      <c r="Z14" s="36">
        <v>0.76134949688308995</v>
      </c>
      <c r="AA14" s="36">
        <v>0.13009060220656199</v>
      </c>
      <c r="AB14" s="36">
        <v>2.1621468287023E-2</v>
      </c>
      <c r="AC14" s="36">
        <v>0.421338767245233</v>
      </c>
      <c r="AD14" s="36">
        <v>2.1875021129999999E-4</v>
      </c>
      <c r="AE14" s="36">
        <v>1.0792453343471E-2</v>
      </c>
      <c r="AF14" s="9">
        <v>0</v>
      </c>
      <c r="AG14" s="9">
        <v>0.18985718309859201</v>
      </c>
      <c r="AH14" s="9">
        <v>4.5846097814775999E-2</v>
      </c>
      <c r="AI14" s="9">
        <v>3.2987499999999998E-4</v>
      </c>
      <c r="AJ14" s="9">
        <v>2.1466129032260001E-3</v>
      </c>
      <c r="AK14" s="9">
        <v>4.5157894736800003E-4</v>
      </c>
      <c r="AL14" s="9">
        <v>0</v>
      </c>
      <c r="AM14" s="9">
        <v>0.105388695652174</v>
      </c>
      <c r="AN14" s="9">
        <v>6.0744444444439999E-3</v>
      </c>
      <c r="AO14" s="9">
        <v>2.9335805626599001E-2</v>
      </c>
      <c r="AP14" s="9">
        <v>0.16343251028806599</v>
      </c>
      <c r="AQ14" s="9">
        <v>0.199541645885287</v>
      </c>
    </row>
    <row r="15" spans="1:43" s="22" customFormat="1" ht="15.75" x14ac:dyDescent="0.25">
      <c r="A15" s="17">
        <v>32</v>
      </c>
      <c r="B15" s="18" t="s">
        <v>66</v>
      </c>
      <c r="C15" s="15">
        <v>14</v>
      </c>
      <c r="D15" s="17" t="s">
        <v>67</v>
      </c>
      <c r="E15" s="19">
        <v>60</v>
      </c>
      <c r="F15" s="19">
        <v>6.24</v>
      </c>
      <c r="G15" s="20">
        <v>965400</v>
      </c>
      <c r="H15" s="8">
        <f t="shared" si="0"/>
        <v>21.940909090909091</v>
      </c>
      <c r="I15" s="8">
        <f t="shared" si="6"/>
        <v>333.15</v>
      </c>
      <c r="J15" s="41">
        <v>3.3E-4</v>
      </c>
      <c r="K15" s="40">
        <v>2400</v>
      </c>
      <c r="L15" s="42">
        <f t="shared" si="3"/>
        <v>1.4165795587516193E-4</v>
      </c>
      <c r="M15" s="42">
        <f t="shared" si="4"/>
        <v>0.35116438199571615</v>
      </c>
      <c r="N15" s="42">
        <f t="shared" si="5"/>
        <v>7.7048657813332815</v>
      </c>
      <c r="O15" s="8">
        <f t="shared" si="2"/>
        <v>339014.09437866439</v>
      </c>
      <c r="P15" s="19">
        <v>0</v>
      </c>
      <c r="Q15" s="19"/>
      <c r="R15" s="19"/>
      <c r="S15" s="19"/>
      <c r="T15" s="19"/>
      <c r="U15" s="19"/>
      <c r="V15" s="19"/>
      <c r="W15" s="32">
        <v>4.2015597176398902</v>
      </c>
      <c r="X15" s="32">
        <v>0.50355975265112196</v>
      </c>
      <c r="Y15" s="32">
        <v>0.177516307695159</v>
      </c>
      <c r="Z15" s="32">
        <v>5.7297055021696304</v>
      </c>
      <c r="AA15" s="32">
        <v>5.4437327159412101</v>
      </c>
      <c r="AB15" s="32">
        <v>0.149932999746477</v>
      </c>
      <c r="AC15" s="32">
        <v>0.12896714915406099</v>
      </c>
      <c r="AD15" s="32">
        <v>1.1979200073310001E-3</v>
      </c>
      <c r="AE15" s="32">
        <v>4.8650085881739996E-3</v>
      </c>
      <c r="AF15" s="32">
        <v>0</v>
      </c>
      <c r="AG15" s="32">
        <v>25.212080281690099</v>
      </c>
      <c r="AH15" s="32">
        <v>2.05764401664932</v>
      </c>
      <c r="AI15" s="32">
        <v>1.2274625000000001E-2</v>
      </c>
      <c r="AJ15" s="32">
        <v>9.5629032258065003E-2</v>
      </c>
      <c r="AK15" s="32">
        <v>5.3252631578899995E-4</v>
      </c>
      <c r="AL15" s="32">
        <v>1.1702857142856999E-2</v>
      </c>
      <c r="AM15" s="32">
        <v>17.022472608695701</v>
      </c>
      <c r="AN15" s="32">
        <v>2.3480516666666702</v>
      </c>
      <c r="AO15" s="32">
        <v>0.22748005115089501</v>
      </c>
      <c r="AP15" s="32">
        <v>2.4657201646091E-2</v>
      </c>
      <c r="AQ15" s="32">
        <v>4.8586326683291796</v>
      </c>
    </row>
    <row r="16" spans="1:43" ht="15.75" x14ac:dyDescent="0.25">
      <c r="A16" s="29">
        <v>1</v>
      </c>
      <c r="B16" s="30" t="s">
        <v>27</v>
      </c>
      <c r="C16" s="15">
        <v>15</v>
      </c>
      <c r="D16" s="29" t="s">
        <v>28</v>
      </c>
      <c r="E16" s="31">
        <v>26.4</v>
      </c>
      <c r="F16" s="31">
        <v>9.99</v>
      </c>
      <c r="G16" s="28">
        <v>0</v>
      </c>
      <c r="H16" s="8"/>
      <c r="I16" s="8"/>
      <c r="J16" s="41"/>
      <c r="K16" s="41"/>
      <c r="L16" s="42"/>
      <c r="M16" s="42"/>
      <c r="N16" s="42"/>
      <c r="O16" s="8"/>
      <c r="P16" s="31">
        <v>0</v>
      </c>
      <c r="Q16" s="31"/>
      <c r="R16" s="31"/>
      <c r="S16" s="31"/>
      <c r="T16" s="31"/>
      <c r="U16" s="31"/>
      <c r="V16" s="31"/>
      <c r="W16" s="16">
        <v>14.1734305768866</v>
      </c>
      <c r="X16" s="16">
        <v>0.57125019802333199</v>
      </c>
      <c r="Y16" s="16">
        <v>0.29324404514101599</v>
      </c>
      <c r="Z16" s="16">
        <v>0.64580623520276403</v>
      </c>
      <c r="AA16" s="16">
        <v>8.6573303073091995E-2</v>
      </c>
      <c r="AB16" s="16">
        <v>2.7748640550392001E-2</v>
      </c>
      <c r="AC16" s="16">
        <v>6.0927884070033002E-2</v>
      </c>
      <c r="AD16" s="16">
        <v>4.0625071078900001E-4</v>
      </c>
      <c r="AE16" s="16">
        <v>5.4623821337519999E-3</v>
      </c>
      <c r="AF16" s="16">
        <v>0</v>
      </c>
      <c r="AG16" s="16">
        <v>0.64731859154929605</v>
      </c>
      <c r="AH16" s="16">
        <v>6.5008636836628997E-2</v>
      </c>
      <c r="AI16" s="16">
        <v>6.1487499999999997E-4</v>
      </c>
      <c r="AJ16" s="16">
        <v>0</v>
      </c>
      <c r="AK16" s="16">
        <v>7.6684210526300003E-4</v>
      </c>
      <c r="AL16" s="16">
        <v>0</v>
      </c>
      <c r="AM16" s="16">
        <v>1.60399565217391</v>
      </c>
      <c r="AN16" s="16">
        <v>8.4577777777779996E-3</v>
      </c>
      <c r="AO16" s="16">
        <v>1.8425831202046002E-2</v>
      </c>
      <c r="AP16" s="16">
        <v>1.0883950617284E-2</v>
      </c>
      <c r="AQ16" s="16">
        <v>8.4014463840398998E-2</v>
      </c>
    </row>
    <row r="17" spans="1:43" ht="15.75" x14ac:dyDescent="0.25">
      <c r="A17" s="12">
        <v>5</v>
      </c>
      <c r="B17" s="15" t="s">
        <v>31</v>
      </c>
      <c r="C17" s="15">
        <v>17</v>
      </c>
      <c r="D17" s="12" t="s">
        <v>32</v>
      </c>
      <c r="E17" s="13">
        <v>29.4</v>
      </c>
      <c r="F17" s="13">
        <v>9.9600000000000009</v>
      </c>
      <c r="G17" s="8">
        <v>0</v>
      </c>
      <c r="H17" s="8"/>
      <c r="I17" s="8"/>
      <c r="J17" s="41"/>
      <c r="K17" s="41"/>
      <c r="L17" s="42"/>
      <c r="M17" s="42"/>
      <c r="N17" s="42"/>
      <c r="O17" s="8"/>
      <c r="P17" s="13">
        <v>0</v>
      </c>
      <c r="Q17" s="13"/>
      <c r="R17" s="13"/>
      <c r="S17" s="13"/>
      <c r="T17" s="13"/>
      <c r="U17" s="13"/>
      <c r="V17" s="13"/>
      <c r="W17" s="10">
        <v>0.97661515890223305</v>
      </c>
      <c r="X17" s="10">
        <v>0.67106100758098897</v>
      </c>
      <c r="Y17" s="10">
        <v>7.4077160176752903</v>
      </c>
      <c r="Z17" s="10">
        <v>1.2365107414865</v>
      </c>
      <c r="AA17" s="10">
        <v>1.8471758619832499</v>
      </c>
      <c r="AB17" s="10">
        <v>0.14053136390267301</v>
      </c>
      <c r="AC17" s="10">
        <v>0.36568201599511702</v>
      </c>
      <c r="AD17" s="10">
        <v>2.052090456207E-3</v>
      </c>
      <c r="AE17" s="10">
        <v>3.6796208188779999E-3</v>
      </c>
      <c r="AF17" s="10">
        <v>0</v>
      </c>
      <c r="AG17" s="10">
        <v>18.534466760563401</v>
      </c>
      <c r="AH17" s="10">
        <v>5.8929864724246002E-2</v>
      </c>
      <c r="AI17" s="10">
        <v>1.2649125000000001E-2</v>
      </c>
      <c r="AJ17" s="10">
        <v>4.8036451612903E-2</v>
      </c>
      <c r="AK17" s="10">
        <v>1.3102105263159999E-3</v>
      </c>
      <c r="AL17" s="10">
        <v>5.2994285714286E-2</v>
      </c>
      <c r="AM17" s="10">
        <v>12.956165652173899</v>
      </c>
      <c r="AN17" s="10">
        <v>1.3256594444444401</v>
      </c>
      <c r="AO17" s="10">
        <v>1.31359948849105</v>
      </c>
      <c r="AP17" s="10">
        <v>2.2869090534979399</v>
      </c>
      <c r="AQ17" s="10">
        <v>1.0599987531172099</v>
      </c>
    </row>
    <row r="18" spans="1:43" ht="15.75" x14ac:dyDescent="0.25">
      <c r="A18" s="12">
        <v>7</v>
      </c>
      <c r="B18" s="15" t="s">
        <v>35</v>
      </c>
      <c r="C18" s="15">
        <v>18</v>
      </c>
      <c r="D18" s="12" t="s">
        <v>36</v>
      </c>
      <c r="E18" s="13">
        <v>35.9</v>
      </c>
      <c r="F18" s="13">
        <v>9.83</v>
      </c>
      <c r="G18" s="8">
        <v>67400</v>
      </c>
      <c r="H18" s="8">
        <f t="shared" si="0"/>
        <v>1.5318181818181817</v>
      </c>
      <c r="I18" s="8">
        <f t="shared" ref="I18:I19" si="7">E18+273.15</f>
        <v>309.04999999999995</v>
      </c>
      <c r="J18" s="41">
        <v>3.3E-4</v>
      </c>
      <c r="K18" s="40">
        <v>2400</v>
      </c>
      <c r="L18" s="42">
        <f t="shared" si="3"/>
        <v>2.4843640847414008E-4</v>
      </c>
      <c r="M18" s="42">
        <f t="shared" si="4"/>
        <v>0.61586387653327401</v>
      </c>
      <c r="N18" s="42">
        <f t="shared" si="5"/>
        <v>0.94339148359869696</v>
      </c>
      <c r="O18" s="8">
        <f t="shared" si="2"/>
        <v>41509.225278342667</v>
      </c>
      <c r="P18" s="13">
        <v>0</v>
      </c>
      <c r="Q18" s="13"/>
      <c r="R18" s="13"/>
      <c r="S18" s="13"/>
      <c r="T18" s="13"/>
      <c r="U18" s="13"/>
      <c r="V18" s="13"/>
      <c r="W18" s="10">
        <v>5.5979379809980498</v>
      </c>
      <c r="X18" s="10">
        <v>0.51337022013383304</v>
      </c>
      <c r="Y18" s="10">
        <v>0.83790680721350297</v>
      </c>
      <c r="Z18" s="10">
        <v>0.77935173596021001</v>
      </c>
      <c r="AA18" s="10">
        <v>0.11982276771231599</v>
      </c>
      <c r="AB18" s="10">
        <v>3.0942139611058E-2</v>
      </c>
      <c r="AC18" s="10">
        <v>0.10474322905101199</v>
      </c>
      <c r="AD18" s="10">
        <v>6.9791824835699996E-4</v>
      </c>
      <c r="AE18" s="10">
        <v>5.6350620199720003E-3</v>
      </c>
      <c r="AF18" s="10">
        <v>0</v>
      </c>
      <c r="AG18" s="10">
        <v>0.63685521126760603</v>
      </c>
      <c r="AH18" s="10">
        <v>3.0131009365245001E-2</v>
      </c>
      <c r="AI18" s="10">
        <v>3.5474999999999998E-4</v>
      </c>
      <c r="AJ18" s="10">
        <v>2.6748225806451999E-2</v>
      </c>
      <c r="AK18" s="10">
        <v>7.33157894737E-4</v>
      </c>
      <c r="AL18" s="10">
        <v>3.4000000000000002E-4</v>
      </c>
      <c r="AM18" s="10">
        <v>1.11079086956522</v>
      </c>
      <c r="AN18" s="10">
        <v>0</v>
      </c>
      <c r="AO18" s="10">
        <v>3.0147314578004999E-2</v>
      </c>
      <c r="AP18" s="10">
        <v>2.2735390946501999E-2</v>
      </c>
      <c r="AQ18" s="10">
        <v>0.14924064837905199</v>
      </c>
    </row>
    <row r="19" spans="1:43" ht="15.95" customHeight="1" x14ac:dyDescent="0.25">
      <c r="A19" s="23">
        <v>4</v>
      </c>
      <c r="B19" s="24" t="s">
        <v>30</v>
      </c>
      <c r="C19" s="15">
        <v>19</v>
      </c>
      <c r="D19" s="23" t="s">
        <v>73</v>
      </c>
      <c r="E19" s="25">
        <v>31.8</v>
      </c>
      <c r="F19" s="25">
        <v>9.25</v>
      </c>
      <c r="G19" s="26">
        <v>298028.57142857142</v>
      </c>
      <c r="H19" s="8">
        <f t="shared" si="0"/>
        <v>6.7733766233766231</v>
      </c>
      <c r="I19" s="8">
        <f t="shared" si="7"/>
        <v>304.95</v>
      </c>
      <c r="J19" s="41">
        <v>3.3E-4</v>
      </c>
      <c r="K19" s="40">
        <v>2400</v>
      </c>
      <c r="L19" s="42">
        <f t="shared" si="3"/>
        <v>2.7577790715464627E-4</v>
      </c>
      <c r="M19" s="42">
        <f t="shared" si="4"/>
        <v>0.68364235341203106</v>
      </c>
      <c r="N19" s="42">
        <f t="shared" si="5"/>
        <v>4.6305671353512308</v>
      </c>
      <c r="O19" s="8">
        <f t="shared" si="2"/>
        <v>203744.95395545414</v>
      </c>
      <c r="P19" s="25"/>
      <c r="Q19" s="25"/>
      <c r="R19" s="25"/>
      <c r="S19" s="25"/>
      <c r="T19" s="25"/>
      <c r="U19" s="25"/>
      <c r="V19" s="25"/>
      <c r="W19" s="16">
        <v>0.52665533200997905</v>
      </c>
      <c r="X19" s="16">
        <v>0.48875356046294599</v>
      </c>
      <c r="Y19" s="16">
        <v>43.166934948574799</v>
      </c>
      <c r="Z19" s="16">
        <v>9.3193980343231093</v>
      </c>
      <c r="AA19" s="16">
        <v>7.8971102259256201</v>
      </c>
      <c r="AB19" s="16">
        <v>8.8514975604896004E-2</v>
      </c>
      <c r="AC19" s="16">
        <v>0.186842139968876</v>
      </c>
      <c r="AD19" s="16">
        <v>3.1354299969990002E-3</v>
      </c>
      <c r="AE19" s="16">
        <v>5.2617010029589999E-3</v>
      </c>
      <c r="AF19" s="16">
        <v>0</v>
      </c>
      <c r="AG19" s="16">
        <v>27.069234647887299</v>
      </c>
      <c r="AH19" s="16">
        <v>4.65269053069719</v>
      </c>
      <c r="AI19" s="16">
        <v>1.1980375E-2</v>
      </c>
      <c r="AJ19" s="16">
        <v>3.8632096774193998E-2</v>
      </c>
      <c r="AK19" s="16">
        <v>1.4239999999999999E-3</v>
      </c>
      <c r="AL19" s="16">
        <v>2.7517142857143E-2</v>
      </c>
      <c r="AM19" s="16">
        <v>8.5513378260869608</v>
      </c>
      <c r="AN19" s="16">
        <v>1.0377133333333299</v>
      </c>
      <c r="AO19" s="16">
        <v>2.76601611253197</v>
      </c>
      <c r="AP19" s="16">
        <v>10.719580246913599</v>
      </c>
      <c r="AQ19" s="16">
        <v>7.3772902743142099</v>
      </c>
    </row>
    <row r="20" spans="1:43" s="22" customFormat="1" ht="15.75" x14ac:dyDescent="0.25">
      <c r="A20" s="17">
        <v>6</v>
      </c>
      <c r="B20" s="18" t="s">
        <v>33</v>
      </c>
      <c r="C20" s="15">
        <v>20</v>
      </c>
      <c r="D20" s="17" t="s">
        <v>34</v>
      </c>
      <c r="E20" s="19">
        <v>33</v>
      </c>
      <c r="F20" s="19">
        <v>9.06</v>
      </c>
      <c r="G20" s="20">
        <v>0</v>
      </c>
      <c r="H20" s="8"/>
      <c r="I20" s="8"/>
      <c r="J20" s="41"/>
      <c r="K20" s="41"/>
      <c r="L20" s="42"/>
      <c r="M20" s="42"/>
      <c r="N20" s="42"/>
      <c r="O20" s="8"/>
      <c r="P20" s="19">
        <v>0</v>
      </c>
      <c r="Q20" s="19"/>
      <c r="R20" s="19"/>
      <c r="S20" s="19"/>
      <c r="T20" s="19"/>
      <c r="U20" s="19"/>
      <c r="V20" s="19"/>
      <c r="W20" s="21">
        <v>9.1272685746868891</v>
      </c>
      <c r="X20" s="21">
        <v>0.61424866270447598</v>
      </c>
      <c r="Y20" s="21">
        <v>0.21346986575103899</v>
      </c>
      <c r="Z20" s="21">
        <v>0.69255874889241398</v>
      </c>
      <c r="AA20" s="21">
        <v>0.10710782249034</v>
      </c>
      <c r="AB20" s="21">
        <v>3.6403374604426997E-2</v>
      </c>
      <c r="AC20" s="21">
        <v>0.139508614438525</v>
      </c>
      <c r="AD20" s="21">
        <v>3.6458392904099998E-4</v>
      </c>
      <c r="AE20" s="21">
        <v>4.1673057981869996E-3</v>
      </c>
      <c r="AF20" s="37">
        <v>0</v>
      </c>
      <c r="AG20" s="37">
        <v>0.19766647887323899</v>
      </c>
      <c r="AH20" s="37">
        <v>2.8477003121748001E-2</v>
      </c>
      <c r="AI20" s="37">
        <v>6.55925E-3</v>
      </c>
      <c r="AJ20" s="37">
        <v>0</v>
      </c>
      <c r="AK20" s="37">
        <v>0</v>
      </c>
      <c r="AL20" s="37">
        <v>0</v>
      </c>
      <c r="AM20" s="37">
        <v>1.4476191304347801</v>
      </c>
      <c r="AN20" s="37">
        <v>4.3733333333330002E-3</v>
      </c>
      <c r="AO20" s="37">
        <v>2.1395652173913E-2</v>
      </c>
      <c r="AP20" s="37">
        <v>5.5027160493826999E-2</v>
      </c>
      <c r="AQ20" s="37">
        <v>0.106185286783042</v>
      </c>
    </row>
    <row r="21" spans="1:43" s="27" customFormat="1" ht="15.75" x14ac:dyDescent="0.25">
      <c r="A21" s="12">
        <v>9</v>
      </c>
      <c r="B21" s="15" t="s">
        <v>38</v>
      </c>
      <c r="C21" s="15">
        <v>22</v>
      </c>
      <c r="D21" s="12" t="s">
        <v>37</v>
      </c>
      <c r="E21" s="13">
        <v>36.700000000000003</v>
      </c>
      <c r="F21" s="13">
        <v>8.69</v>
      </c>
      <c r="G21" s="11"/>
      <c r="H21" s="8"/>
      <c r="I21" s="8"/>
      <c r="J21" s="41"/>
      <c r="K21" s="41"/>
      <c r="L21" s="42"/>
      <c r="M21" s="42"/>
      <c r="N21" s="42"/>
      <c r="O21" s="8"/>
      <c r="P21" s="13"/>
      <c r="Q21" s="13"/>
      <c r="R21" s="13"/>
      <c r="S21" s="13"/>
      <c r="T21" s="13"/>
      <c r="U21" s="13"/>
      <c r="V21" s="13"/>
      <c r="W21" s="10">
        <v>1.37210179882709</v>
      </c>
      <c r="X21" s="10">
        <v>0.55866773959266203</v>
      </c>
      <c r="Y21" s="10">
        <v>50.822706087809699</v>
      </c>
      <c r="Z21" s="10">
        <v>8.3671738404506897</v>
      </c>
      <c r="AA21" s="10">
        <v>3.68356490167979</v>
      </c>
      <c r="AB21" s="10">
        <v>0.106749448077177</v>
      </c>
      <c r="AC21" s="10">
        <v>0.31235652163968403</v>
      </c>
      <c r="AD21" s="10">
        <v>6.3541805211000002E-4</v>
      </c>
      <c r="AE21" s="10">
        <v>3.9152956224580001E-3</v>
      </c>
      <c r="AF21" s="10">
        <v>0</v>
      </c>
      <c r="AG21" s="10">
        <v>17.4959487323944</v>
      </c>
      <c r="AH21" s="10">
        <v>0.18238085327783601</v>
      </c>
      <c r="AI21" s="10">
        <v>1.0963499999999999E-2</v>
      </c>
      <c r="AJ21" s="10">
        <v>0</v>
      </c>
      <c r="AK21" s="10">
        <v>6.9778947368399999E-4</v>
      </c>
      <c r="AL21" s="10">
        <v>6.1542857142859999E-3</v>
      </c>
      <c r="AM21" s="10">
        <v>12.3836860869565</v>
      </c>
      <c r="AN21" s="10">
        <v>0</v>
      </c>
      <c r="AO21" s="10">
        <v>1.1047994884910499</v>
      </c>
      <c r="AP21" s="10">
        <v>6.3133547325102901</v>
      </c>
      <c r="AQ21" s="10">
        <v>0.809657605985037</v>
      </c>
    </row>
    <row r="22" spans="1:43" s="27" customFormat="1" ht="15.75" x14ac:dyDescent="0.25">
      <c r="A22" s="12">
        <v>19</v>
      </c>
      <c r="B22" s="15" t="s">
        <v>54</v>
      </c>
      <c r="C22" s="15">
        <v>23</v>
      </c>
      <c r="D22" s="12" t="s">
        <v>55</v>
      </c>
      <c r="E22" s="13">
        <v>88.9</v>
      </c>
      <c r="F22" s="13">
        <v>2.11</v>
      </c>
      <c r="G22" s="8">
        <v>936600</v>
      </c>
      <c r="H22" s="8">
        <f t="shared" si="0"/>
        <v>21.286363636363635</v>
      </c>
      <c r="I22" s="8">
        <f t="shared" ref="I22:I24" si="8">E22+273.15</f>
        <v>362.04999999999995</v>
      </c>
      <c r="J22" s="41">
        <v>3.3E-4</v>
      </c>
      <c r="K22" s="40">
        <v>2400</v>
      </c>
      <c r="L22" s="42">
        <f t="shared" si="3"/>
        <v>7.9708152378000005E-5</v>
      </c>
      <c r="M22" s="42">
        <f t="shared" si="4"/>
        <v>0.19759330774550998</v>
      </c>
      <c r="N22" s="42">
        <f>M22*H22</f>
        <v>4.2060430007828327</v>
      </c>
      <c r="O22" s="8">
        <f>N22*44000</f>
        <v>185065.89203444464</v>
      </c>
      <c r="P22" s="13">
        <v>23.4</v>
      </c>
      <c r="Q22" s="43">
        <f>P22*1000</f>
        <v>23400</v>
      </c>
      <c r="R22" s="41">
        <v>1E-3</v>
      </c>
      <c r="S22" s="40">
        <v>2100</v>
      </c>
      <c r="T22" s="42">
        <f>R22*EXP(S22*((1/I22)-(1/298.15)))</f>
        <v>2.884796630949319E-4</v>
      </c>
      <c r="U22" s="42">
        <f>T22/0.000403395</f>
        <v>0.71512949613885124</v>
      </c>
      <c r="V22" s="8">
        <f>U22*Q22</f>
        <v>16734.030209649118</v>
      </c>
      <c r="W22" s="9"/>
      <c r="X22" s="10">
        <v>1.27628424796148</v>
      </c>
      <c r="Y22" s="10">
        <v>85.689775934887805</v>
      </c>
      <c r="Z22" s="10">
        <v>109.494450426315</v>
      </c>
      <c r="AA22" s="10">
        <v>5.9836462223324398</v>
      </c>
      <c r="AB22" s="10">
        <v>2.2214036886250999E-2</v>
      </c>
      <c r="AC22" s="10">
        <v>9.6644581522543707</v>
      </c>
      <c r="AD22" s="10">
        <v>5.8437857498789998E-3</v>
      </c>
      <c r="AE22" s="10">
        <v>1.1807671173836E-2</v>
      </c>
      <c r="AF22" s="10">
        <v>0</v>
      </c>
      <c r="AG22" s="10">
        <v>0.35076535211267601</v>
      </c>
      <c r="AH22" s="10">
        <v>18.7175266389178</v>
      </c>
      <c r="AI22" s="10">
        <v>0</v>
      </c>
      <c r="AJ22" s="10">
        <v>2.1843387096774001E-2</v>
      </c>
      <c r="AK22" s="10">
        <v>2.755263157895E-3</v>
      </c>
      <c r="AL22" s="10">
        <v>2.4014285714290002E-3</v>
      </c>
      <c r="AM22" s="10">
        <v>0.73265347826086902</v>
      </c>
      <c r="AN22" s="10">
        <v>4.7632205555555602</v>
      </c>
      <c r="AO22" s="10">
        <v>0.192096163682864</v>
      </c>
      <c r="AP22" s="10">
        <v>2.2271843621399201</v>
      </c>
      <c r="AQ22" s="10">
        <v>3.9218862842892799</v>
      </c>
    </row>
    <row r="23" spans="1:43" ht="15.75" x14ac:dyDescent="0.25">
      <c r="A23" s="12">
        <v>26</v>
      </c>
      <c r="B23" s="15" t="s">
        <v>64</v>
      </c>
      <c r="C23" s="15">
        <v>25</v>
      </c>
      <c r="D23" s="12" t="s">
        <v>65</v>
      </c>
      <c r="E23" s="13">
        <v>90</v>
      </c>
      <c r="F23" s="13"/>
      <c r="G23" s="8">
        <v>901300</v>
      </c>
      <c r="H23" s="8">
        <f t="shared" si="0"/>
        <v>20.484090909090909</v>
      </c>
      <c r="I23" s="8">
        <f t="shared" si="8"/>
        <v>363.15</v>
      </c>
      <c r="J23" s="41">
        <v>3.3E-4</v>
      </c>
      <c r="K23" s="40">
        <v>2400</v>
      </c>
      <c r="L23" s="42">
        <f t="shared" si="3"/>
        <v>7.8123627024928396E-5</v>
      </c>
      <c r="M23" s="42">
        <f t="shared" si="4"/>
        <v>0.19366533304807543</v>
      </c>
      <c r="N23" s="42">
        <f t="shared" si="5"/>
        <v>3.9670582880961449</v>
      </c>
      <c r="O23" s="8">
        <f t="shared" si="2"/>
        <v>174550.56467623037</v>
      </c>
      <c r="P23" s="13">
        <v>83.4</v>
      </c>
      <c r="Q23" s="43">
        <f t="shared" ref="Q23:Q24" si="9">P23*1000</f>
        <v>83400</v>
      </c>
      <c r="R23" s="41">
        <v>1E-3</v>
      </c>
      <c r="S23" s="40">
        <v>2100</v>
      </c>
      <c r="T23" s="42">
        <f t="shared" ref="T23:T24" si="10">R23*EXP(S23*((1/I23)-(1/298.15)))</f>
        <v>2.8345550823885226E-4</v>
      </c>
      <c r="U23" s="42">
        <f t="shared" ref="U23:U24" si="11">T23/0.000403395</f>
        <v>0.70267481807868781</v>
      </c>
      <c r="V23" s="8">
        <f t="shared" ref="V23:V24" si="12">U23*Q23</f>
        <v>58603.079827762565</v>
      </c>
      <c r="W23" s="10">
        <v>0</v>
      </c>
      <c r="X23" s="10">
        <v>2.0964622506069301</v>
      </c>
      <c r="Y23" s="10">
        <v>145.74213279273101</v>
      </c>
      <c r="Z23" s="10">
        <v>113.10021953768</v>
      </c>
      <c r="AA23" s="10">
        <v>16.053288195906799</v>
      </c>
      <c r="AB23" s="10">
        <v>8.6781204163052003E-2</v>
      </c>
      <c r="AC23" s="10">
        <v>7.3102368808045401</v>
      </c>
      <c r="AD23" s="10">
        <v>6.6492703181501994E-2</v>
      </c>
      <c r="AE23" s="10">
        <v>0.13447373218880199</v>
      </c>
      <c r="AF23" s="37">
        <v>0</v>
      </c>
      <c r="AG23" s="37">
        <v>116.93924</v>
      </c>
      <c r="AH23" s="37">
        <v>100.17184984391299</v>
      </c>
      <c r="AI23" s="37">
        <v>4.493225E-2</v>
      </c>
      <c r="AJ23" s="37">
        <v>0.24622354838709701</v>
      </c>
      <c r="AK23" s="37">
        <v>0</v>
      </c>
      <c r="AL23" s="37">
        <v>6.2557142857140001E-3</v>
      </c>
      <c r="AM23" s="37">
        <v>3.44071173913043</v>
      </c>
      <c r="AN23" s="37">
        <v>3.27507611111111</v>
      </c>
      <c r="AO23" s="37">
        <v>1.6354524296675199</v>
      </c>
      <c r="AP23" s="37">
        <v>4.4107259259259299</v>
      </c>
      <c r="AQ23" s="37">
        <v>12.7175586034913</v>
      </c>
    </row>
    <row r="24" spans="1:43" ht="15.75" customHeight="1" x14ac:dyDescent="0.25">
      <c r="A24" s="12">
        <v>20</v>
      </c>
      <c r="B24" s="15" t="s">
        <v>56</v>
      </c>
      <c r="C24" s="15">
        <v>26</v>
      </c>
      <c r="D24" s="12" t="s">
        <v>57</v>
      </c>
      <c r="E24" s="13">
        <v>87.9</v>
      </c>
      <c r="F24" s="13">
        <v>1.82</v>
      </c>
      <c r="G24" s="8">
        <v>980600</v>
      </c>
      <c r="H24" s="8">
        <f t="shared" si="0"/>
        <v>22.286363636363635</v>
      </c>
      <c r="I24" s="8">
        <f t="shared" si="8"/>
        <v>361.04999999999995</v>
      </c>
      <c r="J24" s="41">
        <v>3.3E-4</v>
      </c>
      <c r="K24" s="40">
        <v>2400</v>
      </c>
      <c r="L24" s="42">
        <f t="shared" si="3"/>
        <v>8.1185120189740596E-5</v>
      </c>
      <c r="M24" s="42">
        <f t="shared" si="4"/>
        <v>0.20125465161873746</v>
      </c>
      <c r="N24" s="42">
        <f t="shared" si="5"/>
        <v>4.4852343494848625</v>
      </c>
      <c r="O24" s="8">
        <f t="shared" si="2"/>
        <v>197350.31137733394</v>
      </c>
      <c r="P24" s="13">
        <v>12.2</v>
      </c>
      <c r="Q24" s="43">
        <f t="shared" si="9"/>
        <v>12200</v>
      </c>
      <c r="R24" s="41">
        <v>1E-3</v>
      </c>
      <c r="S24" s="40">
        <v>2100</v>
      </c>
      <c r="T24" s="42">
        <f t="shared" si="10"/>
        <v>2.9315154394143591E-4</v>
      </c>
      <c r="U24" s="42">
        <f t="shared" si="11"/>
        <v>0.7267109010806676</v>
      </c>
      <c r="V24" s="8">
        <f t="shared" si="12"/>
        <v>8865.8729931841444</v>
      </c>
      <c r="W24" s="9"/>
      <c r="X24" s="10">
        <v>0.89065495722607102</v>
      </c>
      <c r="Y24" s="10">
        <v>36.718712627668303</v>
      </c>
      <c r="Z24" s="10">
        <v>38.939611620148298</v>
      </c>
      <c r="AA24" s="10">
        <v>1.3388561651997599</v>
      </c>
      <c r="AB24" s="10">
        <v>5.1920269836396998E-2</v>
      </c>
      <c r="AC24" s="10">
        <v>1.8325074779189501</v>
      </c>
      <c r="AD24" s="10">
        <v>1.1770865939990001E-3</v>
      </c>
      <c r="AE24" s="10">
        <v>1.5637715588208999E-2</v>
      </c>
      <c r="AF24" s="10">
        <v>0</v>
      </c>
      <c r="AG24" s="10">
        <v>0.24256028169014099</v>
      </c>
      <c r="AH24" s="10">
        <v>12.004226951092599</v>
      </c>
      <c r="AI24" s="10">
        <v>0</v>
      </c>
      <c r="AJ24" s="10">
        <v>8.4358225806451997E-2</v>
      </c>
      <c r="AK24" s="10">
        <v>1.0460000000000001E-3</v>
      </c>
      <c r="AL24" s="10">
        <v>0</v>
      </c>
      <c r="AM24" s="10">
        <v>0.52625173913043499</v>
      </c>
      <c r="AN24" s="10">
        <v>2.6920555555555999E-2</v>
      </c>
      <c r="AO24" s="10">
        <v>0.174926854219949</v>
      </c>
      <c r="AP24" s="10">
        <v>0.579241563786008</v>
      </c>
      <c r="AQ24" s="10">
        <v>1.3181231920199501</v>
      </c>
    </row>
    <row r="25" spans="1:43" ht="15.75" x14ac:dyDescent="0.25">
      <c r="A25" s="29"/>
      <c r="B25" s="30"/>
      <c r="C25" s="30"/>
      <c r="D25" s="29"/>
      <c r="E25" s="31"/>
      <c r="F25" s="31"/>
      <c r="G25" s="28"/>
      <c r="H25" s="28"/>
      <c r="I25" s="28"/>
      <c r="J25" s="28"/>
      <c r="K25" s="28"/>
      <c r="L25" s="28"/>
      <c r="M25" s="28"/>
      <c r="N25" s="28"/>
      <c r="O25" s="28"/>
      <c r="P25" s="31"/>
      <c r="Q25" s="31"/>
      <c r="R25" s="31"/>
      <c r="S25" s="31"/>
      <c r="T25" s="31"/>
      <c r="U25" s="31"/>
      <c r="V25" s="31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</sheetData>
  <pageMargins left="0.75" right="0.75" top="1" bottom="1" header="0.5" footer="0.5"/>
  <pageSetup orientation="portrait" horizontalDpi="4294967292" vertic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" sqref="C2"/>
    </sheetView>
  </sheetViews>
  <sheetFormatPr defaultColWidth="12.5703125" defaultRowHeight="15.75" x14ac:dyDescent="0.25"/>
  <cols>
    <col min="1" max="1" width="23.42578125" style="48" customWidth="1"/>
    <col min="2" max="3" width="12.5703125" style="48"/>
    <col min="4" max="4" width="22.7109375" style="48" customWidth="1"/>
    <col min="5" max="16384" width="12.5703125" style="48"/>
  </cols>
  <sheetData>
    <row r="1" spans="1:5" ht="45" x14ac:dyDescent="0.25">
      <c r="A1" s="44" t="s">
        <v>72</v>
      </c>
      <c r="B1" s="45" t="s">
        <v>4</v>
      </c>
      <c r="C1" s="46" t="s">
        <v>87</v>
      </c>
      <c r="D1" s="47" t="s">
        <v>88</v>
      </c>
      <c r="E1" s="46" t="s">
        <v>89</v>
      </c>
    </row>
    <row r="2" spans="1:5" x14ac:dyDescent="0.25">
      <c r="A2" s="49" t="s">
        <v>49</v>
      </c>
      <c r="B2" s="50">
        <v>59</v>
      </c>
      <c r="C2" s="51">
        <f>0.0271*B2+2.4851</f>
        <v>4.0839999999999996</v>
      </c>
      <c r="D2" s="48" t="s">
        <v>90</v>
      </c>
      <c r="E2" s="52">
        <f>C2*28.09</f>
        <v>114.71955999999999</v>
      </c>
    </row>
    <row r="3" spans="1:5" x14ac:dyDescent="0.25">
      <c r="A3" s="49" t="s">
        <v>51</v>
      </c>
      <c r="B3" s="50">
        <v>53.8</v>
      </c>
      <c r="C3" s="51">
        <f t="shared" ref="C3:C27" si="0">0.0271*B3+2.4851</f>
        <v>3.9430800000000001</v>
      </c>
      <c r="E3" s="52">
        <f t="shared" ref="E3:E27" si="1">C3*28.09</f>
        <v>110.7611172</v>
      </c>
    </row>
    <row r="4" spans="1:5" x14ac:dyDescent="0.25">
      <c r="A4" s="49" t="s">
        <v>41</v>
      </c>
      <c r="B4" s="50">
        <v>72</v>
      </c>
      <c r="C4" s="51">
        <f t="shared" si="0"/>
        <v>4.4363000000000001</v>
      </c>
      <c r="E4" s="52">
        <f t="shared" si="1"/>
        <v>124.615667</v>
      </c>
    </row>
    <row r="5" spans="1:5" x14ac:dyDescent="0.25">
      <c r="A5" s="49" t="s">
        <v>47</v>
      </c>
      <c r="B5" s="50">
        <v>55.2</v>
      </c>
      <c r="C5" s="51">
        <f t="shared" si="0"/>
        <v>3.98102</v>
      </c>
      <c r="E5" s="52">
        <f t="shared" si="1"/>
        <v>111.8268518</v>
      </c>
    </row>
    <row r="6" spans="1:5" x14ac:dyDescent="0.25">
      <c r="A6" s="53" t="s">
        <v>45</v>
      </c>
      <c r="B6" s="54">
        <v>59.1</v>
      </c>
      <c r="C6" s="51">
        <f t="shared" si="0"/>
        <v>4.0867100000000001</v>
      </c>
      <c r="E6" s="52">
        <f t="shared" si="1"/>
        <v>114.7956839</v>
      </c>
    </row>
    <row r="7" spans="1:5" x14ac:dyDescent="0.25">
      <c r="A7" s="49" t="s">
        <v>43</v>
      </c>
      <c r="B7" s="50">
        <v>57</v>
      </c>
      <c r="C7" s="51">
        <f t="shared" si="0"/>
        <v>4.0297999999999998</v>
      </c>
      <c r="E7" s="52">
        <f t="shared" si="1"/>
        <v>113.19708199999999</v>
      </c>
    </row>
    <row r="8" spans="1:5" x14ac:dyDescent="0.25">
      <c r="A8" s="55" t="s">
        <v>53</v>
      </c>
      <c r="B8" s="56">
        <v>59.8</v>
      </c>
      <c r="C8" s="51">
        <f t="shared" si="0"/>
        <v>4.1056799999999996</v>
      </c>
      <c r="E8" s="52">
        <f t="shared" si="1"/>
        <v>115.32855119999999</v>
      </c>
    </row>
    <row r="9" spans="1:5" x14ac:dyDescent="0.25">
      <c r="A9" s="49" t="s">
        <v>60</v>
      </c>
      <c r="B9" s="50">
        <v>40</v>
      </c>
      <c r="C9" s="51">
        <f t="shared" si="0"/>
        <v>3.5691000000000002</v>
      </c>
      <c r="E9" s="52">
        <f t="shared" si="1"/>
        <v>100.25601900000001</v>
      </c>
    </row>
    <row r="10" spans="1:5" x14ac:dyDescent="0.25">
      <c r="A10" s="49" t="s">
        <v>71</v>
      </c>
      <c r="B10" s="50">
        <v>28.7</v>
      </c>
      <c r="C10" s="51">
        <f t="shared" si="0"/>
        <v>3.2628699999999999</v>
      </c>
      <c r="E10" s="52">
        <f t="shared" si="1"/>
        <v>91.654018300000004</v>
      </c>
    </row>
    <row r="11" spans="1:5" x14ac:dyDescent="0.25">
      <c r="A11" s="53" t="s">
        <v>63</v>
      </c>
      <c r="B11" s="54">
        <v>37.6</v>
      </c>
      <c r="C11" s="51">
        <f t="shared" si="0"/>
        <v>3.50406</v>
      </c>
      <c r="E11" s="52">
        <f t="shared" si="1"/>
        <v>98.429045399999993</v>
      </c>
    </row>
    <row r="12" spans="1:5" x14ac:dyDescent="0.25">
      <c r="A12" s="53" t="s">
        <v>74</v>
      </c>
      <c r="B12" s="54">
        <v>22.9</v>
      </c>
      <c r="C12" s="51">
        <f t="shared" si="0"/>
        <v>3.1056900000000001</v>
      </c>
      <c r="E12" s="52">
        <f t="shared" si="1"/>
        <v>87.238832099999996</v>
      </c>
    </row>
    <row r="13" spans="1:5" x14ac:dyDescent="0.25">
      <c r="A13" s="53" t="s">
        <v>69</v>
      </c>
      <c r="B13" s="54">
        <v>42.7</v>
      </c>
      <c r="C13" s="51">
        <f t="shared" si="0"/>
        <v>3.6422699999999999</v>
      </c>
      <c r="E13" s="52">
        <f t="shared" si="1"/>
        <v>102.31136429999999</v>
      </c>
    </row>
    <row r="14" spans="1:5" x14ac:dyDescent="0.25">
      <c r="A14" s="49" t="s">
        <v>62</v>
      </c>
      <c r="B14" s="50">
        <v>55.8</v>
      </c>
      <c r="C14" s="51">
        <f t="shared" si="0"/>
        <v>3.9972799999999999</v>
      </c>
      <c r="E14" s="52">
        <f t="shared" si="1"/>
        <v>112.28359519999999</v>
      </c>
    </row>
    <row r="15" spans="1:5" x14ac:dyDescent="0.25">
      <c r="A15" s="55" t="s">
        <v>67</v>
      </c>
      <c r="B15" s="56">
        <v>60</v>
      </c>
      <c r="C15" s="51">
        <f t="shared" si="0"/>
        <v>4.1111000000000004</v>
      </c>
      <c r="E15" s="52">
        <f t="shared" si="1"/>
        <v>115.480799</v>
      </c>
    </row>
    <row r="16" spans="1:5" x14ac:dyDescent="0.25">
      <c r="A16" s="57" t="s">
        <v>28</v>
      </c>
      <c r="B16" s="58">
        <v>26.4</v>
      </c>
      <c r="C16" s="51">
        <f t="shared" si="0"/>
        <v>3.2005400000000002</v>
      </c>
      <c r="E16" s="52">
        <f t="shared" si="1"/>
        <v>89.903168600000001</v>
      </c>
    </row>
    <row r="17" spans="1:5" x14ac:dyDescent="0.25">
      <c r="A17" s="49" t="s">
        <v>29</v>
      </c>
      <c r="B17" s="50">
        <v>27.9</v>
      </c>
      <c r="C17" s="51">
        <f t="shared" si="0"/>
        <v>3.24119</v>
      </c>
      <c r="E17" s="52">
        <f t="shared" si="1"/>
        <v>91.045027099999999</v>
      </c>
    </row>
    <row r="18" spans="1:5" x14ac:dyDescent="0.25">
      <c r="A18" s="49" t="s">
        <v>32</v>
      </c>
      <c r="B18" s="50">
        <v>29.4</v>
      </c>
      <c r="C18" s="51">
        <f t="shared" si="0"/>
        <v>3.2818399999999999</v>
      </c>
      <c r="E18" s="52">
        <f t="shared" si="1"/>
        <v>92.186885599999997</v>
      </c>
    </row>
    <row r="19" spans="1:5" x14ac:dyDescent="0.25">
      <c r="A19" s="49" t="s">
        <v>36</v>
      </c>
      <c r="B19" s="50">
        <v>35.9</v>
      </c>
      <c r="C19" s="51">
        <f t="shared" si="0"/>
        <v>3.4579900000000001</v>
      </c>
      <c r="E19" s="52">
        <f t="shared" si="1"/>
        <v>97.134939099999997</v>
      </c>
    </row>
    <row r="20" spans="1:5" x14ac:dyDescent="0.25">
      <c r="A20" s="53" t="s">
        <v>73</v>
      </c>
      <c r="B20" s="54">
        <v>31.8</v>
      </c>
      <c r="C20" s="51">
        <f t="shared" si="0"/>
        <v>3.3468800000000001</v>
      </c>
      <c r="E20" s="52">
        <f t="shared" si="1"/>
        <v>94.013859199999999</v>
      </c>
    </row>
    <row r="21" spans="1:5" x14ac:dyDescent="0.25">
      <c r="A21" s="55" t="s">
        <v>34</v>
      </c>
      <c r="B21" s="56">
        <v>33</v>
      </c>
      <c r="C21" s="51">
        <f t="shared" si="0"/>
        <v>3.3794</v>
      </c>
      <c r="E21" s="52">
        <f t="shared" si="1"/>
        <v>94.927346</v>
      </c>
    </row>
    <row r="22" spans="1:5" x14ac:dyDescent="0.25">
      <c r="A22" s="53" t="s">
        <v>37</v>
      </c>
      <c r="B22" s="54">
        <v>48.7</v>
      </c>
      <c r="C22" s="51">
        <f t="shared" si="0"/>
        <v>3.8048700000000002</v>
      </c>
      <c r="E22" s="52">
        <f t="shared" si="1"/>
        <v>106.8787983</v>
      </c>
    </row>
    <row r="23" spans="1:5" x14ac:dyDescent="0.25">
      <c r="A23" s="49" t="s">
        <v>37</v>
      </c>
      <c r="B23" s="50">
        <v>36.700000000000003</v>
      </c>
      <c r="C23" s="51">
        <f t="shared" si="0"/>
        <v>3.47967</v>
      </c>
      <c r="E23" s="52">
        <f t="shared" si="1"/>
        <v>97.743930300000002</v>
      </c>
    </row>
    <row r="24" spans="1:5" x14ac:dyDescent="0.25">
      <c r="A24" s="49" t="s">
        <v>55</v>
      </c>
      <c r="B24" s="50">
        <v>88.9</v>
      </c>
      <c r="C24" s="51">
        <f t="shared" si="0"/>
        <v>4.8942899999999998</v>
      </c>
      <c r="E24" s="52">
        <f t="shared" si="1"/>
        <v>137.48060609999999</v>
      </c>
    </row>
    <row r="25" spans="1:5" x14ac:dyDescent="0.25">
      <c r="A25" s="49" t="s">
        <v>39</v>
      </c>
      <c r="B25" s="50">
        <v>45</v>
      </c>
      <c r="C25" s="51">
        <f t="shared" si="0"/>
        <v>3.7046000000000001</v>
      </c>
      <c r="E25" s="52">
        <f t="shared" si="1"/>
        <v>104.062214</v>
      </c>
    </row>
    <row r="26" spans="1:5" x14ac:dyDescent="0.25">
      <c r="A26" s="49" t="s">
        <v>65</v>
      </c>
      <c r="B26" s="50">
        <v>90</v>
      </c>
      <c r="C26" s="51">
        <f t="shared" si="0"/>
        <v>4.9241000000000001</v>
      </c>
      <c r="E26" s="52">
        <f t="shared" si="1"/>
        <v>138.31796900000001</v>
      </c>
    </row>
    <row r="27" spans="1:5" x14ac:dyDescent="0.25">
      <c r="A27" s="49" t="s">
        <v>57</v>
      </c>
      <c r="B27" s="50">
        <v>87.9</v>
      </c>
      <c r="C27" s="51">
        <f t="shared" si="0"/>
        <v>4.8671900000000008</v>
      </c>
      <c r="E27" s="52">
        <f t="shared" si="1"/>
        <v>136.71936710000003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3"/>
  <sheetViews>
    <sheetView workbookViewId="0">
      <selection activeCell="B29" sqref="B29"/>
    </sheetView>
  </sheetViews>
  <sheetFormatPr defaultColWidth="9.140625" defaultRowHeight="15" x14ac:dyDescent="0.25"/>
  <cols>
    <col min="1" max="1" width="29.28515625" style="59" bestFit="1" customWidth="1"/>
    <col min="2" max="2" width="9.5703125" style="59" bestFit="1" customWidth="1"/>
    <col min="3" max="7" width="9.140625" style="59"/>
    <col min="8" max="8" width="10.42578125" style="59" customWidth="1"/>
    <col min="9" max="53" width="9.140625" style="59"/>
    <col min="54" max="54" width="11.42578125" style="59" customWidth="1"/>
    <col min="55" max="173" width="9.140625" style="59"/>
    <col min="174" max="174" width="9.140625" style="62"/>
    <col min="175" max="187" width="9.140625" style="59"/>
    <col min="188" max="188" width="10.5703125" style="59" bestFit="1" customWidth="1"/>
    <col min="189" max="16384" width="9.140625" style="59"/>
  </cols>
  <sheetData>
    <row r="1" spans="1:236" x14ac:dyDescent="0.25">
      <c r="A1" s="59" t="s">
        <v>91</v>
      </c>
      <c r="B1" s="59" t="s">
        <v>92</v>
      </c>
      <c r="C1" s="59" t="s">
        <v>93</v>
      </c>
      <c r="D1" s="59" t="s">
        <v>94</v>
      </c>
      <c r="E1" s="59" t="s">
        <v>95</v>
      </c>
      <c r="F1" s="59" t="s">
        <v>96</v>
      </c>
      <c r="G1" s="59" t="s">
        <v>97</v>
      </c>
      <c r="H1" s="59" t="s">
        <v>98</v>
      </c>
      <c r="I1" s="59" t="s">
        <v>99</v>
      </c>
      <c r="J1" s="59" t="s">
        <v>100</v>
      </c>
      <c r="K1" s="59" t="s">
        <v>101</v>
      </c>
      <c r="L1" s="59" t="s">
        <v>102</v>
      </c>
      <c r="M1" s="59" t="s">
        <v>103</v>
      </c>
      <c r="N1" s="59" t="s">
        <v>104</v>
      </c>
      <c r="O1" s="59" t="s">
        <v>105</v>
      </c>
      <c r="P1" s="59" t="s">
        <v>106</v>
      </c>
      <c r="Q1" s="59" t="s">
        <v>107</v>
      </c>
      <c r="R1" s="59" t="s">
        <v>108</v>
      </c>
      <c r="S1" s="59" t="s">
        <v>109</v>
      </c>
      <c r="T1" s="59" t="s">
        <v>110</v>
      </c>
      <c r="U1" s="59" t="s">
        <v>111</v>
      </c>
      <c r="V1" s="59" t="s">
        <v>112</v>
      </c>
      <c r="W1" s="59" t="s">
        <v>113</v>
      </c>
      <c r="X1" s="59" t="s">
        <v>114</v>
      </c>
      <c r="Y1" s="59" t="s">
        <v>115</v>
      </c>
      <c r="Z1" s="59" t="s">
        <v>116</v>
      </c>
      <c r="AA1" s="59" t="s">
        <v>117</v>
      </c>
      <c r="AB1" s="59" t="s">
        <v>118</v>
      </c>
      <c r="AC1" s="59" t="s">
        <v>119</v>
      </c>
      <c r="AD1" s="59" t="s">
        <v>120</v>
      </c>
      <c r="AE1" s="59" t="s">
        <v>121</v>
      </c>
      <c r="AF1" s="59" t="s">
        <v>122</v>
      </c>
      <c r="AG1" s="59" t="s">
        <v>123</v>
      </c>
      <c r="AH1" s="59" t="s">
        <v>124</v>
      </c>
      <c r="AI1" s="59" t="s">
        <v>125</v>
      </c>
      <c r="AJ1" s="59" t="s">
        <v>126</v>
      </c>
      <c r="AK1" s="59" t="s">
        <v>127</v>
      </c>
      <c r="AL1" s="59" t="s">
        <v>128</v>
      </c>
      <c r="AM1" s="59" t="s">
        <v>129</v>
      </c>
      <c r="AN1" s="59" t="s">
        <v>130</v>
      </c>
      <c r="AO1" s="59" t="s">
        <v>131</v>
      </c>
      <c r="AP1" s="59" t="s">
        <v>132</v>
      </c>
      <c r="AQ1" s="59" t="s">
        <v>133</v>
      </c>
      <c r="AR1" s="59" t="s">
        <v>134</v>
      </c>
      <c r="AS1" s="59" t="s">
        <v>135</v>
      </c>
      <c r="AT1" s="59" t="s">
        <v>136</v>
      </c>
      <c r="AU1" s="59" t="s">
        <v>137</v>
      </c>
      <c r="AV1" s="59" t="s">
        <v>138</v>
      </c>
      <c r="AW1" s="59" t="s">
        <v>139</v>
      </c>
      <c r="AX1" s="59" t="s">
        <v>140</v>
      </c>
      <c r="AY1" s="59" t="s">
        <v>141</v>
      </c>
      <c r="AZ1" s="59" t="s">
        <v>142</v>
      </c>
      <c r="BA1" s="59" t="s">
        <v>143</v>
      </c>
      <c r="BB1" s="59" t="s">
        <v>144</v>
      </c>
      <c r="BC1" s="59" t="s">
        <v>145</v>
      </c>
      <c r="BD1" s="59" t="s">
        <v>146</v>
      </c>
      <c r="BE1" s="59" t="s">
        <v>147</v>
      </c>
      <c r="BF1" s="59" t="s">
        <v>148</v>
      </c>
      <c r="BG1" s="59" t="s">
        <v>149</v>
      </c>
      <c r="BH1" s="59" t="s">
        <v>150</v>
      </c>
      <c r="BI1" s="59" t="s">
        <v>151</v>
      </c>
      <c r="BJ1" s="59" t="s">
        <v>152</v>
      </c>
      <c r="BK1" s="59" t="s">
        <v>153</v>
      </c>
      <c r="BL1" s="59" t="s">
        <v>154</v>
      </c>
      <c r="BM1" s="59" t="s">
        <v>155</v>
      </c>
      <c r="BN1" s="59" t="s">
        <v>156</v>
      </c>
      <c r="BO1" s="59" t="s">
        <v>157</v>
      </c>
      <c r="BP1" s="59" t="s">
        <v>158</v>
      </c>
      <c r="BQ1" s="59" t="s">
        <v>159</v>
      </c>
      <c r="BR1" s="59" t="s">
        <v>160</v>
      </c>
      <c r="BS1" s="59" t="s">
        <v>161</v>
      </c>
      <c r="BT1" s="59" t="s">
        <v>162</v>
      </c>
      <c r="BU1" s="59" t="s">
        <v>163</v>
      </c>
      <c r="BV1" s="59" t="s">
        <v>164</v>
      </c>
      <c r="BW1" s="59" t="s">
        <v>165</v>
      </c>
      <c r="BX1" s="59" t="s">
        <v>166</v>
      </c>
      <c r="BY1" s="59" t="s">
        <v>167</v>
      </c>
      <c r="BZ1" s="59" t="s">
        <v>168</v>
      </c>
      <c r="CA1" s="59" t="s">
        <v>169</v>
      </c>
      <c r="CB1" s="59" t="s">
        <v>170</v>
      </c>
      <c r="CC1" s="59" t="s">
        <v>171</v>
      </c>
      <c r="CD1" s="59" t="s">
        <v>172</v>
      </c>
      <c r="CE1" s="59" t="s">
        <v>173</v>
      </c>
      <c r="CF1" s="59" t="s">
        <v>174</v>
      </c>
      <c r="CG1" s="59" t="s">
        <v>175</v>
      </c>
      <c r="CH1" s="59" t="s">
        <v>176</v>
      </c>
      <c r="CI1" s="59" t="s">
        <v>177</v>
      </c>
      <c r="CJ1" s="59" t="s">
        <v>178</v>
      </c>
      <c r="CK1" s="59" t="s">
        <v>179</v>
      </c>
      <c r="CL1" s="59" t="s">
        <v>180</v>
      </c>
      <c r="CM1" s="59" t="s">
        <v>181</v>
      </c>
      <c r="CN1" s="59" t="s">
        <v>182</v>
      </c>
      <c r="CO1" s="59" t="s">
        <v>183</v>
      </c>
      <c r="CP1" s="59" t="s">
        <v>184</v>
      </c>
      <c r="CQ1" s="59" t="s">
        <v>185</v>
      </c>
      <c r="CR1" s="59" t="s">
        <v>186</v>
      </c>
      <c r="CS1" s="59" t="s">
        <v>187</v>
      </c>
      <c r="CT1" s="59" t="s">
        <v>188</v>
      </c>
      <c r="CU1" s="59" t="s">
        <v>189</v>
      </c>
      <c r="CV1" s="59" t="s">
        <v>190</v>
      </c>
      <c r="CW1" s="59" t="s">
        <v>191</v>
      </c>
      <c r="CX1" s="59" t="s">
        <v>192</v>
      </c>
      <c r="CY1" s="59" t="s">
        <v>193</v>
      </c>
      <c r="CZ1" s="59" t="s">
        <v>194</v>
      </c>
      <c r="DA1" s="59" t="s">
        <v>195</v>
      </c>
      <c r="DB1" s="59" t="s">
        <v>196</v>
      </c>
      <c r="DC1" s="59" t="s">
        <v>197</v>
      </c>
      <c r="DD1" s="59" t="s">
        <v>198</v>
      </c>
      <c r="DE1" s="59" t="s">
        <v>199</v>
      </c>
      <c r="DF1" s="59" t="s">
        <v>200</v>
      </c>
      <c r="DG1" s="59" t="s">
        <v>201</v>
      </c>
      <c r="DH1" s="59" t="s">
        <v>202</v>
      </c>
      <c r="DI1" s="59" t="s">
        <v>203</v>
      </c>
      <c r="DJ1" s="59" t="s">
        <v>204</v>
      </c>
      <c r="DK1" s="59" t="s">
        <v>205</v>
      </c>
      <c r="DL1" s="59" t="s">
        <v>206</v>
      </c>
      <c r="DM1" s="59" t="s">
        <v>207</v>
      </c>
      <c r="DN1" s="59" t="s">
        <v>208</v>
      </c>
      <c r="DO1" s="59" t="s">
        <v>209</v>
      </c>
      <c r="DP1" s="59" t="s">
        <v>210</v>
      </c>
      <c r="DQ1" s="59" t="s">
        <v>211</v>
      </c>
      <c r="DR1" s="59" t="s">
        <v>212</v>
      </c>
      <c r="DS1" s="59" t="s">
        <v>213</v>
      </c>
      <c r="DT1" s="59" t="s">
        <v>214</v>
      </c>
      <c r="DU1" s="59" t="s">
        <v>215</v>
      </c>
      <c r="DV1" s="59" t="s">
        <v>216</v>
      </c>
      <c r="DW1" s="59" t="s">
        <v>217</v>
      </c>
      <c r="DX1" s="59" t="s">
        <v>218</v>
      </c>
      <c r="DY1" s="59" t="s">
        <v>219</v>
      </c>
      <c r="DZ1" s="59" t="s">
        <v>220</v>
      </c>
      <c r="EA1" s="59" t="s">
        <v>221</v>
      </c>
      <c r="EB1" s="59" t="s">
        <v>222</v>
      </c>
      <c r="EC1" s="59" t="s">
        <v>223</v>
      </c>
      <c r="ED1" s="59" t="s">
        <v>224</v>
      </c>
      <c r="EE1" s="59" t="s">
        <v>225</v>
      </c>
      <c r="EF1" s="59" t="s">
        <v>226</v>
      </c>
      <c r="EG1" s="59" t="s">
        <v>227</v>
      </c>
      <c r="EH1" s="59" t="s">
        <v>228</v>
      </c>
      <c r="EI1" s="59" t="s">
        <v>229</v>
      </c>
      <c r="EJ1" s="59" t="s">
        <v>230</v>
      </c>
      <c r="EK1" s="59" t="s">
        <v>231</v>
      </c>
      <c r="EL1" s="59" t="s">
        <v>232</v>
      </c>
      <c r="EM1" s="59" t="s">
        <v>233</v>
      </c>
      <c r="EN1" s="59" t="s">
        <v>234</v>
      </c>
      <c r="EO1" s="59" t="s">
        <v>235</v>
      </c>
      <c r="EP1" s="59" t="s">
        <v>236</v>
      </c>
      <c r="EQ1" s="59" t="s">
        <v>237</v>
      </c>
      <c r="ER1" s="59" t="s">
        <v>238</v>
      </c>
      <c r="ES1" s="59" t="s">
        <v>239</v>
      </c>
      <c r="ET1" s="59" t="s">
        <v>240</v>
      </c>
      <c r="EU1" s="59" t="s">
        <v>241</v>
      </c>
      <c r="EV1" s="59" t="s">
        <v>242</v>
      </c>
      <c r="EW1" s="59" t="s">
        <v>243</v>
      </c>
      <c r="EX1" s="59" t="s">
        <v>244</v>
      </c>
      <c r="EY1" s="59" t="s">
        <v>245</v>
      </c>
      <c r="EZ1" s="59" t="s">
        <v>246</v>
      </c>
      <c r="FA1" s="59" t="s">
        <v>247</v>
      </c>
      <c r="FB1" s="59" t="s">
        <v>248</v>
      </c>
      <c r="FC1" s="59" t="s">
        <v>249</v>
      </c>
      <c r="FD1" s="59" t="s">
        <v>250</v>
      </c>
      <c r="FE1" s="59" t="s">
        <v>251</v>
      </c>
      <c r="FF1" s="59" t="s">
        <v>252</v>
      </c>
      <c r="FG1" s="59" t="s">
        <v>253</v>
      </c>
      <c r="FH1" s="59" t="s">
        <v>254</v>
      </c>
      <c r="FI1" s="59" t="s">
        <v>255</v>
      </c>
      <c r="FJ1" s="59" t="s">
        <v>256</v>
      </c>
      <c r="FK1" s="59" t="s">
        <v>257</v>
      </c>
      <c r="FL1" s="59" t="s">
        <v>258</v>
      </c>
      <c r="FM1" s="59" t="s">
        <v>259</v>
      </c>
      <c r="FN1" s="59" t="s">
        <v>260</v>
      </c>
      <c r="FO1" s="59" t="s">
        <v>261</v>
      </c>
      <c r="FP1" s="59" t="s">
        <v>262</v>
      </c>
      <c r="FQ1" s="59" t="s">
        <v>263</v>
      </c>
      <c r="FR1" s="62" t="s">
        <v>264</v>
      </c>
      <c r="FS1" s="62" t="s">
        <v>265</v>
      </c>
      <c r="FT1" s="59" t="s">
        <v>266</v>
      </c>
      <c r="FU1" s="59" t="s">
        <v>267</v>
      </c>
      <c r="FV1" s="59" t="s">
        <v>268</v>
      </c>
      <c r="FW1" s="59" t="s">
        <v>269</v>
      </c>
      <c r="FX1" s="59" t="s">
        <v>270</v>
      </c>
      <c r="FY1" s="59" t="s">
        <v>271</v>
      </c>
      <c r="FZ1" s="59" t="s">
        <v>272</v>
      </c>
      <c r="GA1" s="59" t="s">
        <v>273</v>
      </c>
      <c r="GB1" s="59" t="s">
        <v>274</v>
      </c>
      <c r="GC1" s="59" t="s">
        <v>275</v>
      </c>
      <c r="GD1" s="59" t="s">
        <v>276</v>
      </c>
      <c r="GE1" s="59" t="s">
        <v>277</v>
      </c>
      <c r="GF1" s="59" t="s">
        <v>278</v>
      </c>
      <c r="GG1" s="59" t="s">
        <v>279</v>
      </c>
      <c r="GH1" s="59" t="s">
        <v>280</v>
      </c>
      <c r="GI1" s="59" t="s">
        <v>281</v>
      </c>
      <c r="GJ1" s="59" t="s">
        <v>282</v>
      </c>
      <c r="GK1" s="59" t="s">
        <v>283</v>
      </c>
      <c r="GL1" s="59" t="s">
        <v>284</v>
      </c>
      <c r="GM1" s="59" t="s">
        <v>285</v>
      </c>
      <c r="GN1" s="59" t="s">
        <v>286</v>
      </c>
      <c r="GO1" s="59" t="s">
        <v>287</v>
      </c>
      <c r="GP1" s="59" t="s">
        <v>288</v>
      </c>
      <c r="GQ1" s="59" t="s">
        <v>289</v>
      </c>
      <c r="GR1" s="59" t="s">
        <v>290</v>
      </c>
      <c r="GS1" s="59" t="s">
        <v>291</v>
      </c>
      <c r="GT1" s="59" t="s">
        <v>292</v>
      </c>
      <c r="GU1" s="59" t="s">
        <v>293</v>
      </c>
      <c r="GV1" s="59" t="s">
        <v>294</v>
      </c>
      <c r="GW1" s="59" t="s">
        <v>295</v>
      </c>
      <c r="GX1" s="59" t="s">
        <v>296</v>
      </c>
      <c r="GY1" s="59" t="s">
        <v>297</v>
      </c>
      <c r="GZ1" s="59" t="s">
        <v>298</v>
      </c>
      <c r="HA1" s="59" t="s">
        <v>299</v>
      </c>
      <c r="HB1" s="59" t="s">
        <v>300</v>
      </c>
      <c r="HC1" s="59" t="s">
        <v>301</v>
      </c>
      <c r="HD1" s="59" t="s">
        <v>302</v>
      </c>
      <c r="HE1" s="59" t="s">
        <v>303</v>
      </c>
      <c r="HF1" s="59" t="s">
        <v>304</v>
      </c>
      <c r="HG1" s="59" t="s">
        <v>305</v>
      </c>
      <c r="HH1" s="59" t="s">
        <v>306</v>
      </c>
      <c r="HI1" s="59" t="s">
        <v>307</v>
      </c>
      <c r="HJ1" s="59" t="s">
        <v>308</v>
      </c>
      <c r="HK1" s="59" t="s">
        <v>309</v>
      </c>
      <c r="HL1" s="59" t="s">
        <v>310</v>
      </c>
      <c r="HM1" s="59" t="s">
        <v>311</v>
      </c>
      <c r="HN1" s="59" t="s">
        <v>312</v>
      </c>
      <c r="HO1" s="59" t="s">
        <v>313</v>
      </c>
      <c r="HP1" s="59" t="s">
        <v>314</v>
      </c>
      <c r="HQ1" s="59" t="s">
        <v>315</v>
      </c>
      <c r="HR1" s="59" t="s">
        <v>316</v>
      </c>
      <c r="HS1" s="59" t="s">
        <v>317</v>
      </c>
      <c r="HT1" s="59" t="s">
        <v>318</v>
      </c>
      <c r="HU1" s="59" t="s">
        <v>319</v>
      </c>
      <c r="HV1" s="59" t="s">
        <v>320</v>
      </c>
      <c r="HW1" s="59" t="s">
        <v>321</v>
      </c>
      <c r="HX1" s="59" t="s">
        <v>322</v>
      </c>
      <c r="HY1" s="59" t="s">
        <v>323</v>
      </c>
      <c r="HZ1" s="59" t="s">
        <v>324</v>
      </c>
      <c r="IA1" s="59" t="s">
        <v>325</v>
      </c>
      <c r="IB1" s="59" t="s">
        <v>326</v>
      </c>
    </row>
    <row r="2" spans="1:236" x14ac:dyDescent="0.25">
      <c r="A2" s="59" t="s">
        <v>327</v>
      </c>
      <c r="B2" s="59">
        <v>6.16</v>
      </c>
      <c r="C2" s="59">
        <v>4</v>
      </c>
      <c r="D2" s="59">
        <v>59</v>
      </c>
      <c r="E2" s="59">
        <v>5.1130500000000003</v>
      </c>
      <c r="F2" s="59">
        <v>2.6223900000000002</v>
      </c>
      <c r="G2" s="60">
        <v>3.0397999999999999E-5</v>
      </c>
      <c r="H2" s="60">
        <v>2.5974000000000002E-7</v>
      </c>
      <c r="I2" s="60">
        <v>2.4461000000000002E-6</v>
      </c>
      <c r="J2" s="60">
        <v>1.8019000000000001E-6</v>
      </c>
      <c r="K2" s="60">
        <v>1.3519E-8</v>
      </c>
      <c r="L2" s="60">
        <v>4.4080000000000001E-2</v>
      </c>
      <c r="M2" s="60">
        <v>3.8734000000000003E-9</v>
      </c>
      <c r="N2" s="60">
        <v>6.4359000000000001E-8</v>
      </c>
      <c r="O2" s="60">
        <v>6.9617000000000005E-18</v>
      </c>
      <c r="P2" s="60">
        <v>4.5880000000000001E-3</v>
      </c>
      <c r="Q2" s="60">
        <v>1.8263E-9</v>
      </c>
      <c r="R2" s="60">
        <v>5.9734000000000003E-6</v>
      </c>
      <c r="S2" s="60">
        <v>1.1601E-11</v>
      </c>
      <c r="T2" s="60">
        <v>1.2407E-5</v>
      </c>
      <c r="U2" s="60">
        <v>4.6622999999999997E-5</v>
      </c>
      <c r="V2" s="60">
        <v>1.2133999999999999E-5</v>
      </c>
      <c r="W2" s="60">
        <v>1.6235999999999998E-5</v>
      </c>
      <c r="X2" s="60">
        <v>4.1898999999999999E-3</v>
      </c>
      <c r="Y2" s="60">
        <v>5.2683999999999997E-9</v>
      </c>
      <c r="Z2" s="60">
        <v>3.2974E-5</v>
      </c>
      <c r="AA2" s="60">
        <v>1.2326E-5</v>
      </c>
      <c r="AB2" s="60">
        <v>6.3870999999999997E-3</v>
      </c>
      <c r="AC2" s="60">
        <v>2.1944999999999999E-6</v>
      </c>
      <c r="AD2" s="60">
        <v>2.3855999999999999E-20</v>
      </c>
      <c r="AE2" s="60">
        <v>4.0261000000000004E-12</v>
      </c>
      <c r="AF2" s="60">
        <v>5.4105E-17</v>
      </c>
      <c r="AG2" s="60">
        <v>1.3942E-14</v>
      </c>
      <c r="AH2" s="60">
        <v>1.3693000000000001E-14</v>
      </c>
      <c r="AI2" s="60">
        <v>1.0553E-26</v>
      </c>
      <c r="AJ2" s="60">
        <v>2.2606E-20</v>
      </c>
      <c r="AK2" s="60">
        <v>1.0965999999999999E-25</v>
      </c>
      <c r="AL2" s="60">
        <v>2.3641000000000002E-30</v>
      </c>
      <c r="AM2" s="60">
        <v>3.0789000000000001E-10</v>
      </c>
      <c r="AN2" s="60">
        <v>1.5551E-17</v>
      </c>
      <c r="AO2" s="60">
        <v>1.6722E-14</v>
      </c>
      <c r="AP2" s="60">
        <v>2.7470999999999998E-18</v>
      </c>
      <c r="AQ2" s="60">
        <v>1.5361E-24</v>
      </c>
      <c r="AR2" s="60">
        <v>4.3982000000000004E-15</v>
      </c>
      <c r="AS2" s="60">
        <v>2.0830000000000001E-7</v>
      </c>
      <c r="AT2" s="60">
        <v>8.6888999999999995E-12</v>
      </c>
      <c r="AU2" s="60">
        <v>1.275E-9</v>
      </c>
      <c r="AV2" s="60">
        <v>8.0482000000000004E-12</v>
      </c>
      <c r="AW2" s="60">
        <v>1.301E-13</v>
      </c>
      <c r="AX2" s="60">
        <v>1.2598999999999999E-12</v>
      </c>
      <c r="AY2" s="60">
        <v>2.7479000000000001E-8</v>
      </c>
      <c r="AZ2" s="60">
        <v>0</v>
      </c>
      <c r="BA2" s="60">
        <v>0</v>
      </c>
      <c r="BB2" s="60">
        <v>0</v>
      </c>
      <c r="BC2" s="60">
        <v>0</v>
      </c>
      <c r="BD2" s="60">
        <v>0</v>
      </c>
      <c r="BE2" s="60">
        <v>0</v>
      </c>
      <c r="BF2" s="60">
        <v>0</v>
      </c>
      <c r="BG2" s="60">
        <v>0</v>
      </c>
      <c r="BH2" s="60">
        <v>2.7514000000000001E-7</v>
      </c>
      <c r="BI2" s="60">
        <v>9.9383000000000004E-14</v>
      </c>
      <c r="BJ2" s="60">
        <v>0</v>
      </c>
      <c r="BK2" s="60">
        <v>0</v>
      </c>
      <c r="BL2" s="60">
        <v>0</v>
      </c>
      <c r="BM2" s="60">
        <v>0</v>
      </c>
      <c r="BN2" s="60">
        <v>0</v>
      </c>
      <c r="BO2" s="60">
        <v>0</v>
      </c>
      <c r="BP2" s="60">
        <v>0</v>
      </c>
      <c r="BQ2" s="60">
        <v>0</v>
      </c>
      <c r="BR2" s="60">
        <v>0</v>
      </c>
      <c r="BS2" s="60">
        <v>0</v>
      </c>
      <c r="BT2" s="60">
        <v>0</v>
      </c>
      <c r="BU2" s="60">
        <v>0</v>
      </c>
      <c r="BV2" s="60">
        <v>0</v>
      </c>
      <c r="BW2" s="60">
        <v>0</v>
      </c>
      <c r="BX2" s="60">
        <v>9.4463000000000004E-8</v>
      </c>
      <c r="BY2" s="60">
        <v>0</v>
      </c>
      <c r="BZ2" s="60">
        <v>9.4618999999999997E-11</v>
      </c>
      <c r="CA2" s="60">
        <v>1.7707000000000001E-18</v>
      </c>
      <c r="CB2" s="60">
        <v>7.7341999999999999E-22</v>
      </c>
      <c r="CC2" s="60">
        <v>1.3227E-12</v>
      </c>
      <c r="CD2" s="60">
        <v>1.067E-14</v>
      </c>
      <c r="CE2" s="60">
        <v>2.7870999999999999E-8</v>
      </c>
      <c r="CF2" s="60">
        <v>8.7243000000000001E-11</v>
      </c>
      <c r="CG2" s="60">
        <v>2.1961000000000001E-8</v>
      </c>
      <c r="CH2" s="60">
        <v>4.4070000000000002E-7</v>
      </c>
      <c r="CI2" s="60">
        <v>3.5205000000000002E-12</v>
      </c>
      <c r="CJ2" s="60">
        <v>9.0438999999999995E-14</v>
      </c>
      <c r="CK2" s="60">
        <v>-4.8593000000000002</v>
      </c>
      <c r="CL2" s="60">
        <v>-4.0888</v>
      </c>
      <c r="CM2" s="60">
        <v>-5.6115000000000004</v>
      </c>
      <c r="CN2" s="60">
        <v>-6.2545000000000002</v>
      </c>
      <c r="CO2" s="60">
        <v>-7.8691000000000004</v>
      </c>
      <c r="CP2" s="60">
        <v>-1.5828</v>
      </c>
      <c r="CQ2" s="60">
        <v>-8.4118999999999993</v>
      </c>
      <c r="CR2" s="60">
        <v>-7.5431999999999997</v>
      </c>
      <c r="CS2" s="60">
        <v>-17.157</v>
      </c>
      <c r="CT2" s="60">
        <v>-2.4318</v>
      </c>
      <c r="CU2" s="60">
        <v>-8.7384000000000004</v>
      </c>
      <c r="CV2" s="60">
        <v>-5.2237999999999998</v>
      </c>
      <c r="CW2" s="60">
        <v>-10.935</v>
      </c>
      <c r="CX2" s="60">
        <v>-5.2496999999999998</v>
      </c>
      <c r="CY2" s="60">
        <v>-3.7951999999999999</v>
      </c>
      <c r="CZ2" s="60">
        <v>-5.4261999999999997</v>
      </c>
      <c r="DA2" s="60">
        <v>-4.7895000000000003</v>
      </c>
      <c r="DB2" s="60">
        <v>-2.2561</v>
      </c>
      <c r="DC2" s="60">
        <v>-8.2782999999999998</v>
      </c>
      <c r="DD2" s="60">
        <v>-4.4817999999999998</v>
      </c>
      <c r="DE2" s="60">
        <v>-5.2525000000000004</v>
      </c>
      <c r="DF2" s="60">
        <v>-3.8163999999999998</v>
      </c>
      <c r="DG2" s="60">
        <v>-6.16</v>
      </c>
      <c r="DH2" s="60">
        <v>-19.622</v>
      </c>
      <c r="DI2" s="60">
        <v>-11.395</v>
      </c>
      <c r="DJ2" s="60">
        <v>-16.266999999999999</v>
      </c>
      <c r="DK2" s="60">
        <v>-13.856</v>
      </c>
      <c r="DL2" s="60">
        <v>-14.374000000000001</v>
      </c>
      <c r="DM2" s="60">
        <v>-25.977</v>
      </c>
      <c r="DN2" s="60">
        <v>-19.646000000000001</v>
      </c>
      <c r="DO2" s="60">
        <v>-25.303000000000001</v>
      </c>
      <c r="DP2" s="60">
        <v>-29.626000000000001</v>
      </c>
      <c r="DQ2" s="60">
        <v>-10.022</v>
      </c>
      <c r="DR2" s="60">
        <v>-18.681999999999999</v>
      </c>
      <c r="DS2" s="60">
        <v>-13.776999999999999</v>
      </c>
      <c r="DT2" s="60">
        <v>-18.071000000000002</v>
      </c>
      <c r="DU2" s="60">
        <v>-24.157</v>
      </c>
      <c r="DV2" s="60">
        <v>-16.311</v>
      </c>
      <c r="DW2" s="60">
        <v>-7.1916000000000002</v>
      </c>
      <c r="DX2" s="60">
        <v>-11.404</v>
      </c>
      <c r="DY2" s="60">
        <v>-9.4047000000000001</v>
      </c>
      <c r="DZ2" s="60">
        <v>-11.093999999999999</v>
      </c>
      <c r="EA2" s="60">
        <v>-13.228999999999999</v>
      </c>
      <c r="EB2" s="60">
        <v>-11.9</v>
      </c>
      <c r="EC2" s="60">
        <v>-11.582000000000001</v>
      </c>
      <c r="ED2" s="60">
        <v>-1000</v>
      </c>
      <c r="EE2" s="60">
        <v>-1000</v>
      </c>
      <c r="EF2" s="60">
        <v>-1000</v>
      </c>
      <c r="EG2" s="60">
        <v>-1000</v>
      </c>
      <c r="EH2" s="60">
        <v>-1000</v>
      </c>
      <c r="EI2" s="60">
        <v>-1000</v>
      </c>
      <c r="EJ2" s="60">
        <v>-1000</v>
      </c>
      <c r="EK2" s="60">
        <v>-1000</v>
      </c>
      <c r="EL2" s="60">
        <v>-8.4076000000000004</v>
      </c>
      <c r="EM2" s="60">
        <v>-17.036000000000001</v>
      </c>
      <c r="EN2" s="60">
        <v>-1000</v>
      </c>
      <c r="EO2" s="60">
        <v>-1000</v>
      </c>
      <c r="EP2" s="60">
        <v>-1000</v>
      </c>
      <c r="EQ2" s="60">
        <v>-1000</v>
      </c>
      <c r="ER2" s="60">
        <v>-1000</v>
      </c>
      <c r="ES2" s="60">
        <v>-1000</v>
      </c>
      <c r="ET2" s="60">
        <v>-1000</v>
      </c>
      <c r="EU2" s="60">
        <v>-1000</v>
      </c>
      <c r="EV2" s="60">
        <v>-1000</v>
      </c>
      <c r="EW2" s="60">
        <v>-1000</v>
      </c>
      <c r="EX2" s="60">
        <v>-1000</v>
      </c>
      <c r="EY2" s="60">
        <v>-1000</v>
      </c>
      <c r="EZ2" s="60">
        <v>-1000</v>
      </c>
      <c r="FA2" s="60">
        <v>-1000</v>
      </c>
      <c r="FB2" s="60">
        <v>-8.8779000000000003</v>
      </c>
      <c r="FC2" s="60">
        <v>-1000</v>
      </c>
      <c r="FD2" s="60">
        <v>-10.023999999999999</v>
      </c>
      <c r="FE2" s="60">
        <v>-18.262</v>
      </c>
      <c r="FF2" s="60">
        <v>-21.454999999999998</v>
      </c>
      <c r="FG2" s="60">
        <v>-12.388999999999999</v>
      </c>
      <c r="FH2" s="60">
        <v>-14.315</v>
      </c>
      <c r="FI2" s="60">
        <v>-7.5548999999999999</v>
      </c>
      <c r="FJ2" s="60">
        <v>-10.058999999999999</v>
      </c>
      <c r="FK2" s="60">
        <v>-8.1685999999999996</v>
      </c>
      <c r="FL2" s="60">
        <v>-6.6992000000000003</v>
      </c>
      <c r="FM2" s="60">
        <v>-18.649999999999999</v>
      </c>
      <c r="FN2" s="60">
        <v>-24.216999999999999</v>
      </c>
      <c r="FO2" s="59">
        <v>-999.99900000000002</v>
      </c>
      <c r="FP2" s="59">
        <v>-3.7046999999999999</v>
      </c>
      <c r="FQ2" s="59">
        <v>-3.1421999999999999</v>
      </c>
      <c r="FR2" s="62">
        <v>0.95009999999999994</v>
      </c>
      <c r="FS2" s="62">
        <v>1.0947</v>
      </c>
      <c r="FT2" s="59">
        <v>-999.99900000000002</v>
      </c>
      <c r="FU2" s="59">
        <v>-999.99900000000002</v>
      </c>
      <c r="FV2" s="59">
        <v>-999.99900000000002</v>
      </c>
      <c r="FW2" s="59">
        <v>-999.99900000000002</v>
      </c>
      <c r="FX2" s="59">
        <v>0.85399999999999998</v>
      </c>
      <c r="FY2" s="59">
        <v>1.897</v>
      </c>
      <c r="FZ2" s="59">
        <v>-3.391</v>
      </c>
      <c r="GA2" s="59">
        <v>4.9832999999999998</v>
      </c>
      <c r="GB2" s="59">
        <v>5.4275000000000002</v>
      </c>
      <c r="GC2" s="59">
        <v>-999.99900000000002</v>
      </c>
      <c r="GD2" s="59">
        <v>4.5167000000000002</v>
      </c>
      <c r="GE2" s="59">
        <v>-999.99900000000002</v>
      </c>
      <c r="GF2" s="59">
        <v>0.94810000000000005</v>
      </c>
      <c r="GG2" s="59">
        <v>0.81820000000000004</v>
      </c>
      <c r="GH2" s="59">
        <v>5.4946000000000002</v>
      </c>
      <c r="GI2" s="59">
        <v>5.4405000000000001</v>
      </c>
      <c r="GJ2" s="59">
        <v>5.6341999999999999</v>
      </c>
      <c r="GK2" s="59">
        <v>5.2460000000000004</v>
      </c>
      <c r="GL2" s="59">
        <v>-5.9001999999999999</v>
      </c>
      <c r="GM2" s="59">
        <v>0.70520000000000005</v>
      </c>
      <c r="GN2" s="59">
        <v>-999.99900000000002</v>
      </c>
      <c r="GO2" s="59">
        <v>-7.5156999999999998</v>
      </c>
      <c r="GP2" s="59">
        <v>-7.9070999999999998</v>
      </c>
      <c r="GQ2" s="59">
        <v>-11.0464</v>
      </c>
      <c r="GR2" s="59">
        <v>3.8033000000000001</v>
      </c>
      <c r="GS2" s="59">
        <v>-8.3981999999999992</v>
      </c>
      <c r="GT2" s="59">
        <v>-2.8654000000000002</v>
      </c>
      <c r="GU2" s="59">
        <v>-0.6028</v>
      </c>
      <c r="GV2" s="59">
        <v>-6.2449000000000003</v>
      </c>
      <c r="GW2" s="59">
        <v>-15.715</v>
      </c>
      <c r="GX2" s="59">
        <v>-13.359400000000001</v>
      </c>
      <c r="GY2" s="59">
        <v>-11.321999999999999</v>
      </c>
      <c r="GZ2" s="59">
        <v>5.2400000000000002E-2</v>
      </c>
      <c r="HA2" s="59">
        <v>1.268</v>
      </c>
      <c r="HB2" s="59">
        <v>-7.7275</v>
      </c>
      <c r="HC2" s="59">
        <v>-14.932</v>
      </c>
      <c r="HD2" s="59">
        <v>-10.422000000000001</v>
      </c>
      <c r="HE2" s="59">
        <v>4.9467999999999996</v>
      </c>
      <c r="HF2" s="59">
        <v>4.9630999999999998</v>
      </c>
      <c r="HG2" s="59">
        <v>5.15</v>
      </c>
      <c r="HH2" s="59">
        <v>4.7630999999999997</v>
      </c>
      <c r="HI2" s="59">
        <v>2.4218000000000002</v>
      </c>
      <c r="HJ2" s="59">
        <v>0.40600000000000003</v>
      </c>
      <c r="HK2" s="59">
        <v>3.8426</v>
      </c>
      <c r="HL2" s="59">
        <v>1.4775</v>
      </c>
      <c r="HM2" s="59">
        <v>-4.2259000000000002</v>
      </c>
      <c r="HN2" s="59">
        <v>9.5440000000000005</v>
      </c>
      <c r="HO2" s="59">
        <v>9.0025999999999993</v>
      </c>
      <c r="HP2" s="59">
        <v>9.4908000000000001</v>
      </c>
      <c r="HQ2" s="59">
        <v>9.6827000000000005</v>
      </c>
      <c r="HR2" s="59">
        <v>9.2942999999999998</v>
      </c>
      <c r="HS2" s="59">
        <v>-999.99900000000002</v>
      </c>
      <c r="HT2" s="59">
        <v>-2.6576</v>
      </c>
      <c r="HU2" s="59">
        <v>-3.1983000000000001</v>
      </c>
      <c r="HV2" s="59">
        <v>-2.7145000000000001</v>
      </c>
      <c r="HW2" s="59">
        <v>-2.5198</v>
      </c>
      <c r="HX2" s="59">
        <v>-2.9028999999999998</v>
      </c>
      <c r="HY2" s="59">
        <v>-1.0632999999999999</v>
      </c>
      <c r="HZ2" s="59">
        <v>-7.1529999999999996</v>
      </c>
      <c r="IA2" s="59">
        <v>-6.9066999999999998</v>
      </c>
      <c r="IB2" s="59">
        <v>-0.1232</v>
      </c>
    </row>
    <row r="3" spans="1:236" x14ac:dyDescent="0.25">
      <c r="A3" s="59" t="s">
        <v>328</v>
      </c>
      <c r="B3" s="59">
        <v>5.87</v>
      </c>
      <c r="C3" s="59">
        <v>4</v>
      </c>
      <c r="D3" s="59">
        <v>53.8</v>
      </c>
      <c r="E3" s="60">
        <v>1.8100799999999999E-6</v>
      </c>
      <c r="F3" s="59">
        <v>3.8034499999999999E-2</v>
      </c>
      <c r="G3" s="60">
        <v>1.0013000000000001E-5</v>
      </c>
      <c r="H3" s="60">
        <v>5.1224E-3</v>
      </c>
      <c r="I3" s="60">
        <v>3.2665999999999999E-4</v>
      </c>
      <c r="J3" s="60">
        <v>9.8136000000000004E-6</v>
      </c>
      <c r="K3" s="60">
        <v>1.0593999999999999E-7</v>
      </c>
      <c r="L3" s="60">
        <v>1.6712999999999999E-2</v>
      </c>
      <c r="M3" s="60">
        <v>4.1953000000000002E-9</v>
      </c>
      <c r="N3" s="60">
        <v>2.8098999999999998E-7</v>
      </c>
      <c r="O3" s="60">
        <v>1.2909999999999999E-16</v>
      </c>
      <c r="P3" s="60">
        <v>1.7386999999999999E-3</v>
      </c>
      <c r="Q3" s="60">
        <v>3.9146999999999999E-10</v>
      </c>
      <c r="R3" s="60">
        <v>1.1322999999999999E-6</v>
      </c>
      <c r="S3" s="60">
        <v>3.4615999999999997E-11</v>
      </c>
      <c r="T3" s="60">
        <v>1.3038E-5</v>
      </c>
      <c r="U3" s="60">
        <v>5.5979999999999997E-3</v>
      </c>
      <c r="V3" s="60">
        <v>3.7917999999999998E-5</v>
      </c>
      <c r="W3" s="60">
        <v>1.1251E-3</v>
      </c>
      <c r="X3" s="60">
        <v>5.4866999999999997E-3</v>
      </c>
      <c r="Y3" s="60">
        <v>2.4676E-9</v>
      </c>
      <c r="Z3" s="60">
        <v>1.3832000000000001E-5</v>
      </c>
      <c r="AA3" s="60">
        <v>2.8498999999999999E-5</v>
      </c>
      <c r="AB3" s="60">
        <v>2.2271000000000001E-3</v>
      </c>
      <c r="AC3" s="60">
        <v>1.6134000000000001E-6</v>
      </c>
      <c r="AD3" s="60">
        <v>2.7882E-20</v>
      </c>
      <c r="AE3" s="60">
        <v>4.7874000000000001E-11</v>
      </c>
      <c r="AF3" s="60">
        <v>2.6579999999999999E-14</v>
      </c>
      <c r="AG3" s="60">
        <v>1.4393E-13</v>
      </c>
      <c r="AH3" s="60">
        <v>1.9885000000000001E-13</v>
      </c>
      <c r="AI3" s="60">
        <v>5.7395999999999999E-26</v>
      </c>
      <c r="AJ3" s="60">
        <v>5.2449999999999998E-19</v>
      </c>
      <c r="AK3" s="60">
        <v>8.7343000000000009E-25</v>
      </c>
      <c r="AL3" s="60">
        <v>6.1535999999999999E-28</v>
      </c>
      <c r="AM3" s="60">
        <v>7.8636000000000003E-8</v>
      </c>
      <c r="AN3" s="60">
        <v>2.2568E-16</v>
      </c>
      <c r="AO3" s="60">
        <v>5.7658999999999999E-12</v>
      </c>
      <c r="AP3" s="60">
        <v>3.4532000000000001E-16</v>
      </c>
      <c r="AQ3" s="60">
        <v>8.2044000000000002E-23</v>
      </c>
      <c r="AR3" s="60">
        <v>1.0522E-14</v>
      </c>
      <c r="AS3" s="60">
        <v>1.1888E-6</v>
      </c>
      <c r="AT3" s="60">
        <v>2.4239999999999998E-11</v>
      </c>
      <c r="AU3" s="60">
        <v>1.2301E-8</v>
      </c>
      <c r="AV3" s="60">
        <v>1.1414000000000001E-10</v>
      </c>
      <c r="AW3" s="60">
        <v>6.0786E-13</v>
      </c>
      <c r="AX3" s="60">
        <v>2.5088E-11</v>
      </c>
      <c r="AY3" s="60">
        <v>5.0567999999999995E-10</v>
      </c>
      <c r="AZ3" s="60">
        <v>0</v>
      </c>
      <c r="BA3" s="60">
        <v>0</v>
      </c>
      <c r="BB3" s="60">
        <v>0</v>
      </c>
      <c r="BC3" s="60">
        <v>0</v>
      </c>
      <c r="BD3" s="60">
        <v>0</v>
      </c>
      <c r="BE3" s="60">
        <v>0</v>
      </c>
      <c r="BF3" s="60">
        <v>0</v>
      </c>
      <c r="BG3" s="60">
        <v>0</v>
      </c>
      <c r="BH3" s="60">
        <v>1.1365E-5</v>
      </c>
      <c r="BI3" s="60">
        <v>5.9499000000000002E-14</v>
      </c>
      <c r="BJ3" s="60">
        <v>0</v>
      </c>
      <c r="BK3" s="60">
        <v>0</v>
      </c>
      <c r="BL3" s="60">
        <v>0</v>
      </c>
      <c r="BM3" s="60">
        <v>0</v>
      </c>
      <c r="BN3" s="60">
        <v>0</v>
      </c>
      <c r="BO3" s="60">
        <v>0</v>
      </c>
      <c r="BP3" s="60">
        <v>0</v>
      </c>
      <c r="BQ3" s="60">
        <v>0</v>
      </c>
      <c r="BR3" s="60">
        <v>0</v>
      </c>
      <c r="BS3" s="60">
        <v>0</v>
      </c>
      <c r="BT3" s="60">
        <v>0</v>
      </c>
      <c r="BU3" s="60">
        <v>0</v>
      </c>
      <c r="BV3" s="60">
        <v>0</v>
      </c>
      <c r="BW3" s="60">
        <v>0</v>
      </c>
      <c r="BX3" s="60">
        <v>1.8281999999999999E-7</v>
      </c>
      <c r="BY3" s="60">
        <v>0</v>
      </c>
      <c r="BZ3" s="60">
        <v>6.2432999999999998E-7</v>
      </c>
      <c r="CA3" s="60">
        <v>3.1115000000000002E-15</v>
      </c>
      <c r="CB3" s="60">
        <v>1.2664E-17</v>
      </c>
      <c r="CC3" s="60">
        <v>5.8461000000000006E-11</v>
      </c>
      <c r="CD3" s="60">
        <v>3.5083999999999999E-12</v>
      </c>
      <c r="CE3" s="60">
        <v>4.2107000000000002E-6</v>
      </c>
      <c r="CF3" s="60">
        <v>2.4485999999999998E-8</v>
      </c>
      <c r="CG3" s="60">
        <v>3.7912999999999997E-8</v>
      </c>
      <c r="CH3" s="60">
        <v>2.6282999999999998E-7</v>
      </c>
      <c r="CI3" s="60">
        <v>1.7134999999999999E-15</v>
      </c>
      <c r="CJ3" s="60">
        <v>4.9670000000000002E-19</v>
      </c>
      <c r="CK3" s="60">
        <v>-5.0814000000000004</v>
      </c>
      <c r="CL3" s="60">
        <v>-2.6305999999999998</v>
      </c>
      <c r="CM3" s="60">
        <v>-3.4859</v>
      </c>
      <c r="CN3" s="60">
        <v>-5.0928000000000004</v>
      </c>
      <c r="CO3" s="60">
        <v>-6.9749999999999996</v>
      </c>
      <c r="CP3" s="60">
        <v>-1.8603000000000001</v>
      </c>
      <c r="CQ3" s="60">
        <v>-8.3772000000000002</v>
      </c>
      <c r="CR3" s="60">
        <v>-6.6321000000000003</v>
      </c>
      <c r="CS3" s="60">
        <v>-15.888999999999999</v>
      </c>
      <c r="CT3" s="60">
        <v>-2.839</v>
      </c>
      <c r="CU3" s="60">
        <v>-9.4072999999999993</v>
      </c>
      <c r="CV3" s="60">
        <v>-5.9461000000000004</v>
      </c>
      <c r="CW3" s="60">
        <v>-10.461</v>
      </c>
      <c r="CX3" s="60">
        <v>-4.9859</v>
      </c>
      <c r="CY3" s="60">
        <v>-2.5807000000000002</v>
      </c>
      <c r="CZ3" s="60">
        <v>-4.5057999999999998</v>
      </c>
      <c r="DA3" s="60">
        <v>-2.9487999999999999</v>
      </c>
      <c r="DB3" s="60">
        <v>-2.3380999999999998</v>
      </c>
      <c r="DC3" s="60">
        <v>-8.6076999999999995</v>
      </c>
      <c r="DD3" s="60">
        <v>-4.8590999999999998</v>
      </c>
      <c r="DE3" s="60">
        <v>-4.6462000000000003</v>
      </c>
      <c r="DF3" s="60">
        <v>-3.1282000000000001</v>
      </c>
      <c r="DG3" s="60">
        <v>-5.87</v>
      </c>
      <c r="DH3" s="60">
        <v>-19.555</v>
      </c>
      <c r="DI3" s="60">
        <v>-10.32</v>
      </c>
      <c r="DJ3" s="60">
        <v>-13.574999999999999</v>
      </c>
      <c r="DK3" s="60">
        <v>-12.842000000000001</v>
      </c>
      <c r="DL3" s="60">
        <v>-12.786</v>
      </c>
      <c r="DM3" s="60">
        <v>-25.241</v>
      </c>
      <c r="DN3" s="60">
        <v>-18.28</v>
      </c>
      <c r="DO3" s="60">
        <v>-24.16</v>
      </c>
      <c r="DP3" s="60">
        <v>-27.210999999999999</v>
      </c>
      <c r="DQ3" s="60">
        <v>-7.1890000000000001</v>
      </c>
      <c r="DR3" s="60">
        <v>-15.986000000000001</v>
      </c>
      <c r="DS3" s="60">
        <v>-11.239000000000001</v>
      </c>
      <c r="DT3" s="60">
        <v>-15.545999999999999</v>
      </c>
      <c r="DU3" s="60">
        <v>-22.187000000000001</v>
      </c>
      <c r="DV3" s="60">
        <v>-14.365</v>
      </c>
      <c r="DW3" s="60">
        <v>-6.0095999999999998</v>
      </c>
      <c r="DX3" s="60">
        <v>-10.717000000000001</v>
      </c>
      <c r="DY3" s="60">
        <v>-7.9946999999999999</v>
      </c>
      <c r="DZ3" s="60">
        <v>-9.9426000000000005</v>
      </c>
      <c r="EA3" s="60">
        <v>-12.317</v>
      </c>
      <c r="EB3" s="60">
        <v>-10.601000000000001</v>
      </c>
      <c r="EC3" s="60">
        <v>-10.199999999999999</v>
      </c>
      <c r="ED3" s="60">
        <v>-1000</v>
      </c>
      <c r="EE3" s="60">
        <v>-1000</v>
      </c>
      <c r="EF3" s="60">
        <v>-1000</v>
      </c>
      <c r="EG3" s="60">
        <v>-1000</v>
      </c>
      <c r="EH3" s="60">
        <v>-1000</v>
      </c>
      <c r="EI3" s="60">
        <v>-1000</v>
      </c>
      <c r="EJ3" s="60">
        <v>-1000</v>
      </c>
      <c r="EK3" s="60">
        <v>-1000</v>
      </c>
      <c r="EL3" s="60">
        <v>-5.2763999999999998</v>
      </c>
      <c r="EM3" s="60">
        <v>-13.956</v>
      </c>
      <c r="EN3" s="60">
        <v>-1000</v>
      </c>
      <c r="EO3" s="60">
        <v>-1000</v>
      </c>
      <c r="EP3" s="60">
        <v>-1000</v>
      </c>
      <c r="EQ3" s="60">
        <v>-1000</v>
      </c>
      <c r="ER3" s="60">
        <v>-1000</v>
      </c>
      <c r="ES3" s="60">
        <v>-1000</v>
      </c>
      <c r="ET3" s="60">
        <v>-1000</v>
      </c>
      <c r="EU3" s="60">
        <v>-1000</v>
      </c>
      <c r="EV3" s="60">
        <v>-1000</v>
      </c>
      <c r="EW3" s="60">
        <v>-1000</v>
      </c>
      <c r="EX3" s="60">
        <v>-1000</v>
      </c>
      <c r="EY3" s="60">
        <v>-1000</v>
      </c>
      <c r="EZ3" s="60">
        <v>-1000</v>
      </c>
      <c r="FA3" s="60">
        <v>-1000</v>
      </c>
      <c r="FB3" s="60">
        <v>-7.0682999999999998</v>
      </c>
      <c r="FC3" s="60">
        <v>-1000</v>
      </c>
      <c r="FD3" s="60">
        <v>-6.2046000000000001</v>
      </c>
      <c r="FE3" s="60">
        <v>-14.592000000000001</v>
      </c>
      <c r="FF3" s="60">
        <v>-16.998999999999999</v>
      </c>
      <c r="FG3" s="60">
        <v>-10.318</v>
      </c>
      <c r="FH3" s="60">
        <v>-11.555999999999999</v>
      </c>
      <c r="FI3" s="60">
        <v>-5.3756000000000004</v>
      </c>
      <c r="FJ3" s="60">
        <v>-7.6111000000000004</v>
      </c>
      <c r="FK3" s="60">
        <v>-7.5058999999999996</v>
      </c>
      <c r="FL3" s="60">
        <v>-6.6814</v>
      </c>
      <c r="FM3" s="60">
        <v>-16.350000000000001</v>
      </c>
      <c r="FN3" s="60">
        <v>-21</v>
      </c>
      <c r="FO3" s="59">
        <v>-999.99900000000002</v>
      </c>
      <c r="FP3" s="59">
        <v>-0.56279999999999997</v>
      </c>
      <c r="FQ3" s="59">
        <v>-1.0628</v>
      </c>
      <c r="FR3" s="62">
        <v>-999.99900000000002</v>
      </c>
      <c r="FS3" s="62">
        <v>-999.99900000000002</v>
      </c>
      <c r="FT3" s="59">
        <v>-999.99900000000002</v>
      </c>
      <c r="FU3" s="59">
        <v>-999.99900000000002</v>
      </c>
      <c r="FV3" s="59">
        <v>-999.99900000000002</v>
      </c>
      <c r="FW3" s="59">
        <v>-999.99900000000002</v>
      </c>
      <c r="FX3" s="59">
        <v>1.2739</v>
      </c>
      <c r="FY3" s="59">
        <v>4.0689000000000002</v>
      </c>
      <c r="FZ3" s="59">
        <v>-1.1514</v>
      </c>
      <c r="GA3" s="59">
        <v>9.2449999999999992</v>
      </c>
      <c r="GB3" s="59">
        <v>5.4710000000000001</v>
      </c>
      <c r="GC3" s="59">
        <v>-999.99900000000002</v>
      </c>
      <c r="GD3" s="59">
        <v>5.0324</v>
      </c>
      <c r="GE3" s="59">
        <v>-999.99900000000002</v>
      </c>
      <c r="GF3" s="59">
        <v>0.82089999999999996</v>
      </c>
      <c r="GG3" s="59">
        <v>-999.99900000000002</v>
      </c>
      <c r="GH3" s="59">
        <v>5.9245999999999999</v>
      </c>
      <c r="GI3" s="59">
        <v>5.5244</v>
      </c>
      <c r="GJ3" s="59">
        <v>6.0166000000000004</v>
      </c>
      <c r="GK3" s="59">
        <v>5.4257999999999997</v>
      </c>
      <c r="GL3" s="59">
        <v>-5.4238999999999997</v>
      </c>
      <c r="GM3" s="59">
        <v>0.57410000000000005</v>
      </c>
      <c r="GN3" s="59">
        <v>-999.99900000000002</v>
      </c>
      <c r="GO3" s="59">
        <v>-2.1036999999999999</v>
      </c>
      <c r="GP3" s="59">
        <v>-5.1580000000000004</v>
      </c>
      <c r="GQ3" s="59">
        <v>-8.3293999999999997</v>
      </c>
      <c r="GR3" s="59">
        <v>-999.99900000000002</v>
      </c>
      <c r="GS3" s="59">
        <v>-5.9680999999999997</v>
      </c>
      <c r="GT3" s="59">
        <v>-0.69289999999999996</v>
      </c>
      <c r="GU3" s="59">
        <v>1.5946</v>
      </c>
      <c r="GV3" s="59">
        <v>-999.99900000000002</v>
      </c>
      <c r="GW3" s="59">
        <v>-6.7183000000000002</v>
      </c>
      <c r="GX3" s="59">
        <v>-4.5732999999999997</v>
      </c>
      <c r="GY3" s="59">
        <v>-2.7751000000000001</v>
      </c>
      <c r="GZ3" s="59">
        <v>6.7060000000000004</v>
      </c>
      <c r="HA3" s="59">
        <v>-999.99900000000002</v>
      </c>
      <c r="HB3" s="59">
        <v>-6.9047999999999998</v>
      </c>
      <c r="HC3" s="59">
        <v>-14.2515</v>
      </c>
      <c r="HD3" s="59">
        <v>-3.6343000000000001</v>
      </c>
      <c r="HE3" s="59">
        <v>5.2991000000000001</v>
      </c>
      <c r="HF3" s="59">
        <v>4.9694000000000003</v>
      </c>
      <c r="HG3" s="59">
        <v>5.4561999999999999</v>
      </c>
      <c r="HH3" s="59">
        <v>4.8662999999999998</v>
      </c>
      <c r="HI3" s="59">
        <v>2.3148</v>
      </c>
      <c r="HJ3" s="59">
        <v>9.5799999999999996E-2</v>
      </c>
      <c r="HK3" s="59">
        <v>3.0855000000000001</v>
      </c>
      <c r="HL3" s="59">
        <v>0.97750000000000004</v>
      </c>
      <c r="HM3" s="59">
        <v>-3.2713999999999999</v>
      </c>
      <c r="HN3" s="59">
        <v>13.6768</v>
      </c>
      <c r="HO3" s="59">
        <v>13.0107</v>
      </c>
      <c r="HP3" s="59">
        <v>13.2776</v>
      </c>
      <c r="HQ3" s="59">
        <v>13.7683</v>
      </c>
      <c r="HR3" s="59">
        <v>13.177300000000001</v>
      </c>
      <c r="HS3" s="59">
        <v>-999.99900000000002</v>
      </c>
      <c r="HT3" s="59">
        <v>-1.4496</v>
      </c>
      <c r="HU3" s="59">
        <v>-2.1156999999999999</v>
      </c>
      <c r="HV3" s="59">
        <v>-1.8522000000000001</v>
      </c>
      <c r="HW3" s="59">
        <v>-1.3585</v>
      </c>
      <c r="HX3" s="59">
        <v>-1.9449000000000001</v>
      </c>
      <c r="HY3" s="59">
        <v>-999.99900000000002</v>
      </c>
      <c r="HZ3" s="59">
        <v>-6.0068000000000001</v>
      </c>
      <c r="IA3" s="59">
        <v>-5.7569999999999997</v>
      </c>
      <c r="IB3" s="59">
        <v>-0.27829999999999999</v>
      </c>
    </row>
    <row r="4" spans="1:236" x14ac:dyDescent="0.25">
      <c r="A4" s="59" t="s">
        <v>329</v>
      </c>
      <c r="B4" s="59">
        <v>6.31</v>
      </c>
      <c r="C4" s="59">
        <v>4</v>
      </c>
      <c r="D4" s="59">
        <v>72</v>
      </c>
      <c r="E4" s="59">
        <v>4.1680599999999997</v>
      </c>
      <c r="F4" s="59">
        <v>2.1382300000000001</v>
      </c>
      <c r="G4" s="60">
        <v>1.3764999999999999E-5</v>
      </c>
      <c r="H4" s="60">
        <v>7.1806000000000001E-8</v>
      </c>
      <c r="I4" s="60">
        <v>1.5872999999999999E-7</v>
      </c>
      <c r="J4" s="60">
        <v>5.8724999999999998E-8</v>
      </c>
      <c r="K4" s="60">
        <v>1.9570999999999999E-10</v>
      </c>
      <c r="L4" s="60">
        <v>2.0069E-2</v>
      </c>
      <c r="M4" s="60">
        <v>1.1087999999999999E-9</v>
      </c>
      <c r="N4" s="60">
        <v>5.739E-8</v>
      </c>
      <c r="O4" s="60">
        <v>3.1333000000000001E-18</v>
      </c>
      <c r="P4" s="60">
        <v>3.542E-3</v>
      </c>
      <c r="Q4" s="60">
        <v>7.6297999999999999E-10</v>
      </c>
      <c r="R4" s="60">
        <v>2.3709E-6</v>
      </c>
      <c r="S4" s="60">
        <v>9.1156999999999992E-12</v>
      </c>
      <c r="T4" s="60">
        <v>8.4092999999999993E-6</v>
      </c>
      <c r="U4" s="60">
        <v>1.5332E-4</v>
      </c>
      <c r="V4" s="60">
        <v>6.6614000000000003E-6</v>
      </c>
      <c r="W4" s="60">
        <v>2.2653000000000001E-5</v>
      </c>
      <c r="X4" s="60">
        <v>8.8018000000000002E-3</v>
      </c>
      <c r="Y4" s="60">
        <v>4.6798000000000003E-9</v>
      </c>
      <c r="Z4" s="60">
        <v>2.7081E-5</v>
      </c>
      <c r="AA4" s="60">
        <v>1.7142999999999998E-5</v>
      </c>
      <c r="AB4" s="60">
        <v>6.1208E-3</v>
      </c>
      <c r="AC4" s="60">
        <v>1.5532E-6</v>
      </c>
      <c r="AD4" s="60">
        <v>8.0117999999999993E-21</v>
      </c>
      <c r="AE4" s="60">
        <v>1.1147E-13</v>
      </c>
      <c r="AF4" s="60">
        <v>9.0913000000000003E-18</v>
      </c>
      <c r="AG4" s="60">
        <v>1.9913999999999999E-16</v>
      </c>
      <c r="AH4" s="60">
        <v>4.5891999999999997E-15</v>
      </c>
      <c r="AI4" s="60">
        <v>2.4332E-29</v>
      </c>
      <c r="AJ4" s="60">
        <v>3.6278999999999998E-21</v>
      </c>
      <c r="AK4" s="60">
        <v>7.9846000000000001E-27</v>
      </c>
      <c r="AL4" s="60">
        <v>2.4953000000000001E-31</v>
      </c>
      <c r="AM4" s="60">
        <v>1.2208999999999999E-10</v>
      </c>
      <c r="AN4" s="60">
        <v>1.2088000000000001E-17</v>
      </c>
      <c r="AO4" s="60">
        <v>3.4224000000000002E-15</v>
      </c>
      <c r="AP4" s="60">
        <v>5.6697999999999999E-19</v>
      </c>
      <c r="AQ4" s="60">
        <v>6.3876999999999997E-26</v>
      </c>
      <c r="AR4" s="60">
        <v>1.9144000000000001E-16</v>
      </c>
      <c r="AS4" s="60">
        <v>1.6499000000000001E-8</v>
      </c>
      <c r="AT4" s="60">
        <v>9.6952999999999996E-14</v>
      </c>
      <c r="AU4" s="60">
        <v>8.2067000000000002E-10</v>
      </c>
      <c r="AV4" s="60">
        <v>2.1916000000000001E-12</v>
      </c>
      <c r="AW4" s="60">
        <v>1.2755E-14</v>
      </c>
      <c r="AX4" s="60">
        <v>6.0300999999999997E-13</v>
      </c>
      <c r="AY4" s="60">
        <v>5.8428999999999995E-10</v>
      </c>
      <c r="AZ4" s="60">
        <v>0</v>
      </c>
      <c r="BA4" s="60">
        <v>0</v>
      </c>
      <c r="BB4" s="60">
        <v>0</v>
      </c>
      <c r="BC4" s="60">
        <v>0</v>
      </c>
      <c r="BD4" s="60">
        <v>0</v>
      </c>
      <c r="BE4" s="60">
        <v>0</v>
      </c>
      <c r="BF4" s="60">
        <v>0</v>
      </c>
      <c r="BG4" s="60">
        <v>0</v>
      </c>
      <c r="BH4" s="60">
        <v>2.005E-7</v>
      </c>
      <c r="BI4" s="60">
        <v>8.6809000000000001E-14</v>
      </c>
      <c r="BJ4" s="60">
        <v>0</v>
      </c>
      <c r="BK4" s="60">
        <v>0</v>
      </c>
      <c r="BL4" s="60">
        <v>0</v>
      </c>
      <c r="BM4" s="60">
        <v>0</v>
      </c>
      <c r="BN4" s="60">
        <v>0</v>
      </c>
      <c r="BO4" s="60">
        <v>0</v>
      </c>
      <c r="BP4" s="60">
        <v>0</v>
      </c>
      <c r="BQ4" s="60">
        <v>0</v>
      </c>
      <c r="BR4" s="60">
        <v>0</v>
      </c>
      <c r="BS4" s="60">
        <v>0</v>
      </c>
      <c r="BT4" s="60">
        <v>0</v>
      </c>
      <c r="BU4" s="60">
        <v>0</v>
      </c>
      <c r="BV4" s="60">
        <v>0</v>
      </c>
      <c r="BW4" s="60">
        <v>0</v>
      </c>
      <c r="BX4" s="60">
        <v>6.3794999999999997E-8</v>
      </c>
      <c r="BY4" s="60">
        <v>0</v>
      </c>
      <c r="BZ4" s="60">
        <v>6.5070000000000001E-11</v>
      </c>
      <c r="CA4" s="60">
        <v>2.8283999999999999E-18</v>
      </c>
      <c r="CB4" s="60">
        <v>5.9800999999999997E-22</v>
      </c>
      <c r="CC4" s="60">
        <v>2.8252999999999999E-14</v>
      </c>
      <c r="CD4" s="60">
        <v>1.9801000000000001E-16</v>
      </c>
      <c r="CE4" s="60">
        <v>3.6554E-9</v>
      </c>
      <c r="CF4" s="60">
        <v>7.5192000000000005E-11</v>
      </c>
      <c r="CG4" s="60">
        <v>4.5606999999999998E-9</v>
      </c>
      <c r="CH4" s="60">
        <v>4.9111000000000001E-7</v>
      </c>
      <c r="CI4" s="60">
        <v>3.0343E-15</v>
      </c>
      <c r="CJ4" s="60">
        <v>3.2192000000000002E-18</v>
      </c>
      <c r="CK4" s="60">
        <v>-5.1836000000000002</v>
      </c>
      <c r="CL4" s="60">
        <v>-5.2858999999999998</v>
      </c>
      <c r="CM4" s="60">
        <v>-6.7992999999999997</v>
      </c>
      <c r="CN4" s="60">
        <v>-7.7369000000000003</v>
      </c>
      <c r="CO4" s="60">
        <v>-9.7083999999999993</v>
      </c>
      <c r="CP4" s="60">
        <v>-1.9235</v>
      </c>
      <c r="CQ4" s="60">
        <v>-8.9551999999999996</v>
      </c>
      <c r="CR4" s="60">
        <v>-7.5697999999999999</v>
      </c>
      <c r="CS4" s="60">
        <v>-17.504000000000001</v>
      </c>
      <c r="CT4" s="60">
        <v>-2.5834999999999999</v>
      </c>
      <c r="CU4" s="60">
        <v>-9.1174999999999997</v>
      </c>
      <c r="CV4" s="60">
        <v>-5.6250999999999998</v>
      </c>
      <c r="CW4" s="60">
        <v>-11.04</v>
      </c>
      <c r="CX4" s="60">
        <v>-5.3997000000000002</v>
      </c>
      <c r="CY4" s="60">
        <v>-3.7625000000000002</v>
      </c>
      <c r="CZ4" s="60">
        <v>-5.6821999999999999</v>
      </c>
      <c r="DA4" s="60">
        <v>-4.6448999999999998</v>
      </c>
      <c r="DB4" s="60">
        <v>-2.0472999999999999</v>
      </c>
      <c r="DC4" s="60">
        <v>-8.3298000000000005</v>
      </c>
      <c r="DD4" s="60">
        <v>-4.5673000000000004</v>
      </c>
      <c r="DE4" s="60">
        <v>-5.0903</v>
      </c>
      <c r="DF4" s="60">
        <v>-3.8631000000000002</v>
      </c>
      <c r="DG4" s="60">
        <v>-6.31</v>
      </c>
      <c r="DH4" s="60">
        <v>-20.096</v>
      </c>
      <c r="DI4" s="60">
        <v>-12.952999999999999</v>
      </c>
      <c r="DJ4" s="60">
        <v>-17.041</v>
      </c>
      <c r="DK4" s="60">
        <v>-15.701000000000001</v>
      </c>
      <c r="DL4" s="60">
        <v>-14.843999999999999</v>
      </c>
      <c r="DM4" s="60">
        <v>-28.614000000000001</v>
      </c>
      <c r="DN4" s="60">
        <v>-20.440000000000001</v>
      </c>
      <c r="DO4" s="60">
        <v>-26.422000000000001</v>
      </c>
      <c r="DP4" s="60">
        <v>-30.603000000000002</v>
      </c>
      <c r="DQ4" s="60">
        <v>-10.419</v>
      </c>
      <c r="DR4" s="60">
        <v>-18.759</v>
      </c>
      <c r="DS4" s="60">
        <v>-14.465999999999999</v>
      </c>
      <c r="DT4" s="60">
        <v>-18.751999999999999</v>
      </c>
      <c r="DU4" s="60">
        <v>-25.518999999999998</v>
      </c>
      <c r="DV4" s="60">
        <v>-17.577000000000002</v>
      </c>
      <c r="DW4" s="60">
        <v>-8.2882999999999996</v>
      </c>
      <c r="DX4" s="60">
        <v>-13.337999999999999</v>
      </c>
      <c r="DY4" s="60">
        <v>-9.5915999999999997</v>
      </c>
      <c r="DZ4" s="60">
        <v>-11.659000000000001</v>
      </c>
      <c r="EA4" s="60">
        <v>-14.218999999999999</v>
      </c>
      <c r="EB4" s="60">
        <v>-12.22</v>
      </c>
      <c r="EC4" s="60">
        <v>-13.202</v>
      </c>
      <c r="ED4" s="60">
        <v>-1000</v>
      </c>
      <c r="EE4" s="60">
        <v>-1000</v>
      </c>
      <c r="EF4" s="60">
        <v>-1000</v>
      </c>
      <c r="EG4" s="60">
        <v>-1000</v>
      </c>
      <c r="EH4" s="60">
        <v>-1000</v>
      </c>
      <c r="EI4" s="60">
        <v>-1000</v>
      </c>
      <c r="EJ4" s="60">
        <v>-1000</v>
      </c>
      <c r="EK4" s="60">
        <v>-1000</v>
      </c>
      <c r="EL4" s="60">
        <v>-8.5235000000000003</v>
      </c>
      <c r="EM4" s="60">
        <v>-17.035</v>
      </c>
      <c r="EN4" s="60">
        <v>-1000</v>
      </c>
      <c r="EO4" s="60">
        <v>-1000</v>
      </c>
      <c r="EP4" s="60">
        <v>-1000</v>
      </c>
      <c r="EQ4" s="60">
        <v>-1000</v>
      </c>
      <c r="ER4" s="60">
        <v>-1000</v>
      </c>
      <c r="ES4" s="60">
        <v>-1000</v>
      </c>
      <c r="ET4" s="60">
        <v>-1000</v>
      </c>
      <c r="EU4" s="60">
        <v>-1000</v>
      </c>
      <c r="EV4" s="60">
        <v>-1000</v>
      </c>
      <c r="EW4" s="60">
        <v>-1000</v>
      </c>
      <c r="EX4" s="60">
        <v>-1000</v>
      </c>
      <c r="EY4" s="60">
        <v>-1000</v>
      </c>
      <c r="EZ4" s="60">
        <v>-1000</v>
      </c>
      <c r="FA4" s="60">
        <v>-1000</v>
      </c>
      <c r="FB4" s="60">
        <v>-9.0237999999999996</v>
      </c>
      <c r="FC4" s="60">
        <v>-1000</v>
      </c>
      <c r="FD4" s="60">
        <v>-10.186999999999999</v>
      </c>
      <c r="FE4" s="60">
        <v>-18.053999999999998</v>
      </c>
      <c r="FF4" s="60">
        <v>-21.547999999999998</v>
      </c>
      <c r="FG4" s="60">
        <v>-14.055</v>
      </c>
      <c r="FH4" s="60">
        <v>-16.027999999999999</v>
      </c>
      <c r="FI4" s="60">
        <v>-8.4370999999999992</v>
      </c>
      <c r="FJ4" s="60">
        <v>-10.124000000000001</v>
      </c>
      <c r="FK4" s="60">
        <v>-8.8467000000000002</v>
      </c>
      <c r="FL4" s="60">
        <v>-6.6333000000000002</v>
      </c>
      <c r="FM4" s="60">
        <v>-21.555</v>
      </c>
      <c r="FN4" s="60">
        <v>-28.408000000000001</v>
      </c>
      <c r="FO4" s="59">
        <v>-999.99900000000002</v>
      </c>
      <c r="FP4" s="59">
        <v>-6.4401000000000002</v>
      </c>
      <c r="FQ4" s="59">
        <v>-4.2111999999999998</v>
      </c>
      <c r="FR4" s="62">
        <v>8.0000000000000002E-3</v>
      </c>
      <c r="FS4" s="62">
        <v>0.15260000000000001</v>
      </c>
      <c r="FT4" s="59">
        <v>-999.99900000000002</v>
      </c>
      <c r="FU4" s="59">
        <v>-999.99900000000002</v>
      </c>
      <c r="FV4" s="59">
        <v>-999.99900000000002</v>
      </c>
      <c r="FW4" s="59">
        <v>-999.99900000000002</v>
      </c>
      <c r="FX4" s="59">
        <v>0.36520000000000002</v>
      </c>
      <c r="FY4" s="59">
        <v>2.7395</v>
      </c>
      <c r="FZ4" s="59">
        <v>-4.5395000000000003</v>
      </c>
      <c r="GA4" s="59">
        <v>6.7195</v>
      </c>
      <c r="GB4" s="59">
        <v>4.0316999999999998</v>
      </c>
      <c r="GC4" s="59">
        <v>-999.99900000000002</v>
      </c>
      <c r="GD4" s="59">
        <v>3.2166000000000001</v>
      </c>
      <c r="GE4" s="59">
        <v>-999.99900000000002</v>
      </c>
      <c r="GF4" s="59">
        <v>0.78520000000000001</v>
      </c>
      <c r="GG4" s="59">
        <v>0.13089999999999999</v>
      </c>
      <c r="GH4" s="59">
        <v>3.7835000000000001</v>
      </c>
      <c r="GI4" s="59">
        <v>3.8081</v>
      </c>
      <c r="GJ4" s="59">
        <v>4.1429</v>
      </c>
      <c r="GK4" s="59">
        <v>3.7589000000000001</v>
      </c>
      <c r="GL4" s="59">
        <v>-4.8929999999999998</v>
      </c>
      <c r="GM4" s="59">
        <v>0.55159999999999998</v>
      </c>
      <c r="GN4" s="59">
        <v>-999.99900000000002</v>
      </c>
      <c r="GO4" s="59">
        <v>-7.1936999999999998</v>
      </c>
      <c r="GP4" s="59">
        <v>-4.7359</v>
      </c>
      <c r="GQ4" s="59">
        <v>-7.8002000000000002</v>
      </c>
      <c r="GR4" s="59">
        <v>3.1924999999999999</v>
      </c>
      <c r="GS4" s="59">
        <v>-7.6258999999999997</v>
      </c>
      <c r="GT4" s="59">
        <v>-1.8716999999999999</v>
      </c>
      <c r="GU4" s="59">
        <v>0.3322</v>
      </c>
      <c r="GV4" s="59">
        <v>-3.5606</v>
      </c>
      <c r="GW4" s="59">
        <v>-13.594099999999999</v>
      </c>
      <c r="GX4" s="59">
        <v>-11.4133</v>
      </c>
      <c r="GY4" s="59">
        <v>-9.9402000000000008</v>
      </c>
      <c r="GZ4" s="59">
        <v>2.5009999999999999</v>
      </c>
      <c r="HA4" s="59">
        <v>1.6600999999999999</v>
      </c>
      <c r="HB4" s="59">
        <v>-7.7643000000000004</v>
      </c>
      <c r="HC4" s="59">
        <v>-15.007400000000001</v>
      </c>
      <c r="HD4" s="59">
        <v>-9.0722000000000005</v>
      </c>
      <c r="HE4" s="59">
        <v>3.7402000000000002</v>
      </c>
      <c r="HF4" s="59">
        <v>3.8357000000000001</v>
      </c>
      <c r="HG4" s="59">
        <v>4.1596000000000002</v>
      </c>
      <c r="HH4" s="59">
        <v>3.778</v>
      </c>
      <c r="HI4" s="59">
        <v>1.3312999999999999</v>
      </c>
      <c r="HJ4" s="59">
        <v>0.17649999999999999</v>
      </c>
      <c r="HK4" s="59">
        <v>2.9396</v>
      </c>
      <c r="HL4" s="59">
        <v>1.0949</v>
      </c>
      <c r="HM4" s="59">
        <v>-5.5311000000000003</v>
      </c>
      <c r="HN4" s="59">
        <v>10.3429</v>
      </c>
      <c r="HO4" s="59">
        <v>9.9016000000000002</v>
      </c>
      <c r="HP4" s="59">
        <v>10.368399999999999</v>
      </c>
      <c r="HQ4" s="59">
        <v>10.7012</v>
      </c>
      <c r="HR4" s="59">
        <v>10.316800000000001</v>
      </c>
      <c r="HS4" s="59">
        <v>-999.99900000000002</v>
      </c>
      <c r="HT4" s="59">
        <v>-0.80620000000000003</v>
      </c>
      <c r="HU4" s="59">
        <v>-1.2453000000000001</v>
      </c>
      <c r="HV4" s="59">
        <v>-0.78480000000000005</v>
      </c>
      <c r="HW4" s="59">
        <v>-0.45029999999999998</v>
      </c>
      <c r="HX4" s="59">
        <v>-0.82750000000000001</v>
      </c>
      <c r="HY4" s="59">
        <v>-0.88639999999999997</v>
      </c>
      <c r="HZ4" s="59">
        <v>-6.5049000000000001</v>
      </c>
      <c r="IA4" s="59">
        <v>-6.2671000000000001</v>
      </c>
      <c r="IB4" s="59">
        <v>-0.2225</v>
      </c>
    </row>
    <row r="5" spans="1:236" x14ac:dyDescent="0.25">
      <c r="A5" s="59" t="s">
        <v>330</v>
      </c>
      <c r="B5" s="59">
        <v>5.93</v>
      </c>
      <c r="C5" s="59">
        <v>4</v>
      </c>
      <c r="D5" s="59">
        <v>55.2</v>
      </c>
      <c r="E5" s="59">
        <v>4.7010100000000001</v>
      </c>
      <c r="F5" s="59">
        <v>2.39127</v>
      </c>
      <c r="G5" s="60">
        <v>1.6396E-5</v>
      </c>
      <c r="H5" s="60">
        <v>7.5381000000000005E-8</v>
      </c>
      <c r="I5" s="60">
        <v>3.7791E-6</v>
      </c>
      <c r="J5" s="60">
        <v>6.9571000000000003E-7</v>
      </c>
      <c r="K5" s="60">
        <v>4.0936E-9</v>
      </c>
      <c r="L5" s="60">
        <v>3.3338E-2</v>
      </c>
      <c r="M5" s="60">
        <v>5.1296000000000002E-9</v>
      </c>
      <c r="N5" s="60">
        <v>2.7947E-7</v>
      </c>
      <c r="O5" s="60">
        <v>5.8942E-17</v>
      </c>
      <c r="P5" s="60">
        <v>2.7128E-3</v>
      </c>
      <c r="Q5" s="60">
        <v>6.7657999999999995E-10</v>
      </c>
      <c r="R5" s="60">
        <v>2.9734000000000002E-6</v>
      </c>
      <c r="S5" s="60">
        <v>3.4704999999999998E-11</v>
      </c>
      <c r="T5" s="60">
        <v>2.4020999999999999E-5</v>
      </c>
      <c r="U5" s="60">
        <v>3.9094000000000002E-6</v>
      </c>
      <c r="V5" s="60">
        <v>1.4944E-6</v>
      </c>
      <c r="W5" s="60">
        <v>7.4359999999999996E-6</v>
      </c>
      <c r="X5" s="60">
        <v>8.8833000000000002E-3</v>
      </c>
      <c r="Y5" s="60">
        <v>8.9496000000000006E-9</v>
      </c>
      <c r="Z5" s="60">
        <v>7.5959999999999998E-5</v>
      </c>
      <c r="AA5" s="60">
        <v>1.1003E-4</v>
      </c>
      <c r="AB5" s="60">
        <v>1.0009000000000001E-2</v>
      </c>
      <c r="AC5" s="60">
        <v>3.6424000000000001E-6</v>
      </c>
      <c r="AD5" s="60">
        <v>2.2724999999999999E-20</v>
      </c>
      <c r="AE5" s="60">
        <v>7.9842000000000005E-13</v>
      </c>
      <c r="AF5" s="60">
        <v>1.1328E-17</v>
      </c>
      <c r="AG5" s="60">
        <v>2.3919000000000001E-15</v>
      </c>
      <c r="AH5" s="60">
        <v>9.5827000000000001E-15</v>
      </c>
      <c r="AI5" s="60">
        <v>5.8967999999999997E-26</v>
      </c>
      <c r="AJ5" s="60">
        <v>9.1166E-21</v>
      </c>
      <c r="AK5" s="60">
        <v>2.3882E-26</v>
      </c>
      <c r="AL5" s="60">
        <v>2.5387000000000002E-31</v>
      </c>
      <c r="AM5" s="60">
        <v>1.4352999999999999E-10</v>
      </c>
      <c r="AN5" s="60">
        <v>5.2604000000000001E-18</v>
      </c>
      <c r="AO5" s="60">
        <v>5.8372999999999996E-15</v>
      </c>
      <c r="AP5" s="60">
        <v>9.1522999999999994E-19</v>
      </c>
      <c r="AQ5" s="60">
        <v>2.8555000000000002E-25</v>
      </c>
      <c r="AR5" s="60">
        <v>6.8290999999999999E-16</v>
      </c>
      <c r="AS5" s="60">
        <v>8.6774000000000007E-8</v>
      </c>
      <c r="AT5" s="60">
        <v>2.2379E-12</v>
      </c>
      <c r="AU5" s="60">
        <v>9.7310999999999996E-10</v>
      </c>
      <c r="AV5" s="60">
        <v>4.8928999999999999E-12</v>
      </c>
      <c r="AW5" s="60">
        <v>6.0894000000000005E-14</v>
      </c>
      <c r="AX5" s="60">
        <v>6.8709999999999997E-13</v>
      </c>
      <c r="AY5" s="60">
        <v>6.3961000000000005E-7</v>
      </c>
      <c r="AZ5" s="60">
        <v>0</v>
      </c>
      <c r="BA5" s="60">
        <v>0</v>
      </c>
      <c r="BB5" s="60">
        <v>0</v>
      </c>
      <c r="BC5" s="60">
        <v>0</v>
      </c>
      <c r="BD5" s="60">
        <v>0</v>
      </c>
      <c r="BE5" s="60">
        <v>0</v>
      </c>
      <c r="BF5" s="60">
        <v>0</v>
      </c>
      <c r="BG5" s="60">
        <v>0</v>
      </c>
      <c r="BH5" s="60">
        <v>1.6212E-7</v>
      </c>
      <c r="BI5" s="60">
        <v>4.5542E-14</v>
      </c>
      <c r="BJ5" s="60">
        <v>0</v>
      </c>
      <c r="BK5" s="60">
        <v>0</v>
      </c>
      <c r="BL5" s="60">
        <v>0</v>
      </c>
      <c r="BM5" s="60">
        <v>0</v>
      </c>
      <c r="BN5" s="60">
        <v>0</v>
      </c>
      <c r="BO5" s="60">
        <v>0</v>
      </c>
      <c r="BP5" s="60">
        <v>0</v>
      </c>
      <c r="BQ5" s="60">
        <v>0</v>
      </c>
      <c r="BR5" s="60">
        <v>0</v>
      </c>
      <c r="BS5" s="60">
        <v>0</v>
      </c>
      <c r="BT5" s="60">
        <v>0</v>
      </c>
      <c r="BU5" s="60">
        <v>0</v>
      </c>
      <c r="BV5" s="60">
        <v>0</v>
      </c>
      <c r="BW5" s="60">
        <v>0</v>
      </c>
      <c r="BX5" s="60">
        <v>1.0775E-7</v>
      </c>
      <c r="BY5" s="60">
        <v>0</v>
      </c>
      <c r="BZ5" s="60">
        <v>1.8340000000000001E-10</v>
      </c>
      <c r="CA5" s="60">
        <v>2.6011E-18</v>
      </c>
      <c r="CB5" s="60">
        <v>3.8880999999999997E-21</v>
      </c>
      <c r="CC5" s="60">
        <v>1.1585000000000001E-10</v>
      </c>
      <c r="CD5" s="60">
        <v>2.7114999999999999E-12</v>
      </c>
      <c r="CE5" s="60">
        <v>4.9125999999999999E-8</v>
      </c>
      <c r="CF5" s="60">
        <v>3.0167E-10</v>
      </c>
      <c r="CG5" s="60">
        <v>1.3743000000000001E-7</v>
      </c>
      <c r="CH5" s="60">
        <v>6.4911000000000002E-7</v>
      </c>
      <c r="CI5" s="60">
        <v>6.2241000000000003E-10</v>
      </c>
      <c r="CJ5" s="60">
        <v>1.1183E-10</v>
      </c>
      <c r="CK5" s="60">
        <v>-5.1102999999999996</v>
      </c>
      <c r="CL5" s="60">
        <v>-4.3522999999999996</v>
      </c>
      <c r="CM5" s="60">
        <v>-5.4226000000000001</v>
      </c>
      <c r="CN5" s="60">
        <v>-6.6562999999999999</v>
      </c>
      <c r="CO5" s="60">
        <v>-8.3879000000000001</v>
      </c>
      <c r="CP5" s="60">
        <v>-1.7069000000000001</v>
      </c>
      <c r="CQ5" s="60">
        <v>-8.2898999999999994</v>
      </c>
      <c r="CR5" s="60">
        <v>-6.8945999999999996</v>
      </c>
      <c r="CS5" s="60">
        <v>-16.23</v>
      </c>
      <c r="CT5" s="60">
        <v>-2.5832999999999999</v>
      </c>
      <c r="CU5" s="60">
        <v>-9.1697000000000006</v>
      </c>
      <c r="CV5" s="60">
        <v>-5.5266999999999999</v>
      </c>
      <c r="CW5" s="60">
        <v>-10.46</v>
      </c>
      <c r="CX5" s="60">
        <v>-4.9461000000000004</v>
      </c>
      <c r="CY5" s="60">
        <v>-4.5567000000000002</v>
      </c>
      <c r="CZ5" s="60">
        <v>-6.3242000000000003</v>
      </c>
      <c r="DA5" s="60">
        <v>-5.1287000000000003</v>
      </c>
      <c r="DB5" s="60">
        <v>-1.7565</v>
      </c>
      <c r="DC5" s="60">
        <v>-8.0481999999999996</v>
      </c>
      <c r="DD5" s="60">
        <v>-4.1193999999999997</v>
      </c>
      <c r="DE5" s="60">
        <v>-4.2851999999999997</v>
      </c>
      <c r="DF5" s="60">
        <v>-3.3487</v>
      </c>
      <c r="DG5" s="60">
        <v>-5.93</v>
      </c>
      <c r="DH5" s="60">
        <v>-19.643000000000001</v>
      </c>
      <c r="DI5" s="60">
        <v>-12.098000000000001</v>
      </c>
      <c r="DJ5" s="60">
        <v>-16.946000000000002</v>
      </c>
      <c r="DK5" s="60">
        <v>-14.621</v>
      </c>
      <c r="DL5" s="60">
        <v>-14.516999999999999</v>
      </c>
      <c r="DM5" s="60">
        <v>-25.228999999999999</v>
      </c>
      <c r="DN5" s="60">
        <v>-20.04</v>
      </c>
      <c r="DO5" s="60">
        <v>-25.949000000000002</v>
      </c>
      <c r="DP5" s="60">
        <v>-30.594999999999999</v>
      </c>
      <c r="DQ5" s="60">
        <v>-10.342000000000001</v>
      </c>
      <c r="DR5" s="60">
        <v>-19.100999999999999</v>
      </c>
      <c r="DS5" s="60">
        <v>-14.234</v>
      </c>
      <c r="DT5" s="60">
        <v>-18.536999999999999</v>
      </c>
      <c r="DU5" s="60">
        <v>-24.870999999999999</v>
      </c>
      <c r="DV5" s="60">
        <v>-17.044</v>
      </c>
      <c r="DW5" s="60">
        <v>-7.5602999999999998</v>
      </c>
      <c r="DX5" s="60">
        <v>-11.977</v>
      </c>
      <c r="DY5" s="60">
        <v>-9.5105000000000004</v>
      </c>
      <c r="DZ5" s="60">
        <v>-11.31</v>
      </c>
      <c r="EA5" s="60">
        <v>-13.542</v>
      </c>
      <c r="EB5" s="60">
        <v>-12.163</v>
      </c>
      <c r="EC5" s="60">
        <v>-10.096</v>
      </c>
      <c r="ED5" s="60">
        <v>-1000</v>
      </c>
      <c r="EE5" s="60">
        <v>-1000</v>
      </c>
      <c r="EF5" s="60">
        <v>-1000</v>
      </c>
      <c r="EG5" s="60">
        <v>-1000</v>
      </c>
      <c r="EH5" s="60">
        <v>-1000</v>
      </c>
      <c r="EI5" s="60">
        <v>-1000</v>
      </c>
      <c r="EJ5" s="60">
        <v>-1000</v>
      </c>
      <c r="EK5" s="60">
        <v>-1000</v>
      </c>
      <c r="EL5" s="60">
        <v>-8.5878999999999994</v>
      </c>
      <c r="EM5" s="60">
        <v>-17.253</v>
      </c>
      <c r="EN5" s="60">
        <v>-1000</v>
      </c>
      <c r="EO5" s="60">
        <v>-1000</v>
      </c>
      <c r="EP5" s="60">
        <v>-1000</v>
      </c>
      <c r="EQ5" s="60">
        <v>-1000</v>
      </c>
      <c r="ER5" s="60">
        <v>-1000</v>
      </c>
      <c r="ES5" s="60">
        <v>-1000</v>
      </c>
      <c r="ET5" s="60">
        <v>-1000</v>
      </c>
      <c r="EU5" s="60">
        <v>-1000</v>
      </c>
      <c r="EV5" s="60">
        <v>-1000</v>
      </c>
      <c r="EW5" s="60">
        <v>-1000</v>
      </c>
      <c r="EX5" s="60">
        <v>-1000</v>
      </c>
      <c r="EY5" s="60">
        <v>-1000</v>
      </c>
      <c r="EZ5" s="60">
        <v>-1000</v>
      </c>
      <c r="FA5" s="60">
        <v>-1000</v>
      </c>
      <c r="FB5" s="60">
        <v>-8.7704000000000004</v>
      </c>
      <c r="FC5" s="60">
        <v>-1000</v>
      </c>
      <c r="FD5" s="60">
        <v>-9.7365999999999993</v>
      </c>
      <c r="FE5" s="60">
        <v>-18.084</v>
      </c>
      <c r="FF5" s="60">
        <v>-20.736999999999998</v>
      </c>
      <c r="FG5" s="60">
        <v>-10.435</v>
      </c>
      <c r="FH5" s="60">
        <v>-11.893000000000001</v>
      </c>
      <c r="FI5" s="60">
        <v>-7.3087</v>
      </c>
      <c r="FJ5" s="60">
        <v>-9.5205000000000002</v>
      </c>
      <c r="FK5" s="60">
        <v>-7.3605999999999998</v>
      </c>
      <c r="FL5" s="60">
        <v>-6.5144000000000002</v>
      </c>
      <c r="FM5" s="60">
        <v>-16.170000000000002</v>
      </c>
      <c r="FN5" s="60">
        <v>-20.744</v>
      </c>
      <c r="FO5" s="59">
        <v>-999.99900000000002</v>
      </c>
      <c r="FP5" s="59">
        <v>-0.36209999999999998</v>
      </c>
      <c r="FQ5" s="59">
        <v>-2.9870999999999999</v>
      </c>
      <c r="FR5" s="62">
        <v>0.38719999999999999</v>
      </c>
      <c r="FS5" s="62">
        <v>0.53180000000000005</v>
      </c>
      <c r="FT5" s="59">
        <v>-999.99900000000002</v>
      </c>
      <c r="FU5" s="59">
        <v>-999.99900000000002</v>
      </c>
      <c r="FV5" s="59">
        <v>-999.99900000000002</v>
      </c>
      <c r="FW5" s="59">
        <v>-999.99900000000002</v>
      </c>
      <c r="FX5" s="59">
        <v>1.4081999999999999</v>
      </c>
      <c r="FY5" s="59">
        <v>0.84570000000000001</v>
      </c>
      <c r="FZ5" s="59">
        <v>-3.2355</v>
      </c>
      <c r="GA5" s="59">
        <v>2.8786999999999998</v>
      </c>
      <c r="GB5" s="59">
        <v>6.3719999999999999</v>
      </c>
      <c r="GC5" s="59">
        <v>-999.99900000000002</v>
      </c>
      <c r="GD5" s="59">
        <v>5.7765000000000004</v>
      </c>
      <c r="GE5" s="59">
        <v>-999.99900000000002</v>
      </c>
      <c r="GF5" s="59">
        <v>1.02</v>
      </c>
      <c r="GG5" s="59">
        <v>0.32790000000000002</v>
      </c>
      <c r="GH5" s="59">
        <v>6.9010999999999996</v>
      </c>
      <c r="GI5" s="59">
        <v>6.8616000000000001</v>
      </c>
      <c r="GJ5" s="59">
        <v>6.9531999999999998</v>
      </c>
      <c r="GK5" s="59">
        <v>6.8735999999999997</v>
      </c>
      <c r="GL5" s="59">
        <v>-7.3529999999999998</v>
      </c>
      <c r="GM5" s="59">
        <v>0.77429999999999999</v>
      </c>
      <c r="GN5" s="59">
        <v>-999.99900000000002</v>
      </c>
      <c r="GO5" s="59">
        <v>-7.9671000000000003</v>
      </c>
      <c r="GP5" s="59">
        <v>-13.680099999999999</v>
      </c>
      <c r="GQ5" s="59">
        <v>-16.842700000000001</v>
      </c>
      <c r="GR5" s="59">
        <v>2.1657000000000002</v>
      </c>
      <c r="GS5" s="59">
        <v>-9.2428000000000008</v>
      </c>
      <c r="GT5" s="59">
        <v>-3.9744999999999999</v>
      </c>
      <c r="GU5" s="59">
        <v>-1.6938</v>
      </c>
      <c r="GV5" s="59">
        <v>-12.1525</v>
      </c>
      <c r="GW5" s="59">
        <v>-17.112200000000001</v>
      </c>
      <c r="GX5" s="59">
        <v>-14.311500000000001</v>
      </c>
      <c r="GY5" s="59">
        <v>-12.862500000000001</v>
      </c>
      <c r="GZ5" s="59">
        <v>-2.8664999999999998</v>
      </c>
      <c r="HA5" s="59">
        <v>0.17460000000000001</v>
      </c>
      <c r="HB5" s="59">
        <v>-8.5891999999999999</v>
      </c>
      <c r="HC5" s="59">
        <v>-15.974500000000001</v>
      </c>
      <c r="HD5" s="59">
        <v>-12.547700000000001</v>
      </c>
      <c r="HE5" s="59">
        <v>5.5547000000000004</v>
      </c>
      <c r="HF5" s="59">
        <v>5.5856000000000003</v>
      </c>
      <c r="HG5" s="59">
        <v>5.6715</v>
      </c>
      <c r="HH5" s="59">
        <v>5.5929000000000002</v>
      </c>
      <c r="HI5" s="59">
        <v>3.0634999999999999</v>
      </c>
      <c r="HJ5" s="59">
        <v>1.2708999999999999</v>
      </c>
      <c r="HK5" s="59">
        <v>4.2178000000000004</v>
      </c>
      <c r="HL5" s="59">
        <v>2.4542000000000002</v>
      </c>
      <c r="HM5" s="59">
        <v>-3.9512999999999998</v>
      </c>
      <c r="HN5" s="59">
        <v>7.7674000000000003</v>
      </c>
      <c r="HO5" s="59">
        <v>7.3601000000000001</v>
      </c>
      <c r="HP5" s="59">
        <v>7.7287999999999997</v>
      </c>
      <c r="HQ5" s="59">
        <v>7.8189000000000002</v>
      </c>
      <c r="HR5" s="59">
        <v>7.7390999999999996</v>
      </c>
      <c r="HS5" s="59">
        <v>-999.99900000000002</v>
      </c>
      <c r="HT5" s="59">
        <v>-6.5804999999999998</v>
      </c>
      <c r="HU5" s="59">
        <v>-6.9875999999999996</v>
      </c>
      <c r="HV5" s="59">
        <v>-6.6226000000000003</v>
      </c>
      <c r="HW5" s="59">
        <v>-6.5296000000000003</v>
      </c>
      <c r="HX5" s="59">
        <v>-6.6045999999999996</v>
      </c>
      <c r="HY5" s="59">
        <v>-1.5547</v>
      </c>
      <c r="HZ5" s="59">
        <v>-7.6822999999999997</v>
      </c>
      <c r="IA5" s="59">
        <v>-7.4333999999999998</v>
      </c>
      <c r="IB5" s="59">
        <v>-7.1599999999999997E-2</v>
      </c>
    </row>
    <row r="6" spans="1:236" x14ac:dyDescent="0.25">
      <c r="A6" s="59" t="s">
        <v>331</v>
      </c>
      <c r="B6" s="59">
        <v>6.32</v>
      </c>
      <c r="C6" s="59">
        <v>4</v>
      </c>
      <c r="D6" s="59">
        <v>59.1</v>
      </c>
      <c r="E6" s="59">
        <v>6.3725399999999999</v>
      </c>
      <c r="F6" s="59">
        <v>3.2822399999999998</v>
      </c>
      <c r="G6" s="60">
        <v>3.1041000000000003E-5</v>
      </c>
      <c r="H6" s="60">
        <v>1.4106000000000001E-8</v>
      </c>
      <c r="I6" s="60">
        <v>5.3497999999999999E-9</v>
      </c>
      <c r="J6" s="60">
        <v>2.3298000000000001E-7</v>
      </c>
      <c r="K6" s="60">
        <v>2.0134000000000001E-9</v>
      </c>
      <c r="L6" s="60">
        <v>5.3316000000000002E-2</v>
      </c>
      <c r="M6" s="60">
        <v>3.2878000000000002E-9</v>
      </c>
      <c r="N6" s="60">
        <v>1.0438000000000001E-9</v>
      </c>
      <c r="O6" s="60">
        <v>7.3766000000000006E-20</v>
      </c>
      <c r="P6" s="60">
        <v>1.6435E-3</v>
      </c>
      <c r="Q6" s="60">
        <v>6.3324999999999996E-10</v>
      </c>
      <c r="R6" s="60">
        <v>2.6375000000000002E-6</v>
      </c>
      <c r="S6" s="60">
        <v>6.4051999999999996E-14</v>
      </c>
      <c r="T6" s="60">
        <v>1.0476000000000001E-7</v>
      </c>
      <c r="U6" s="60">
        <v>3.2147999999999999E-7</v>
      </c>
      <c r="V6" s="60">
        <v>1.4803000000000001E-7</v>
      </c>
      <c r="W6" s="60">
        <v>3.3569999999999999E-9</v>
      </c>
      <c r="X6" s="60">
        <v>1.4508999999999999E-2</v>
      </c>
      <c r="Y6" s="60">
        <v>1.7182999999999999E-8</v>
      </c>
      <c r="Z6" s="60">
        <v>1.3692000000000001E-4</v>
      </c>
      <c r="AA6" s="60">
        <v>9.7883000000000004E-7</v>
      </c>
      <c r="AB6" s="60">
        <v>2.1633000000000001E-4</v>
      </c>
      <c r="AC6" s="60">
        <v>1.6129E-6</v>
      </c>
      <c r="AD6" s="60">
        <v>1.5915999999999999E-20</v>
      </c>
      <c r="AE6" s="60">
        <v>3.1862999999999998E-13</v>
      </c>
      <c r="AF6" s="60">
        <v>4.1784E-18</v>
      </c>
      <c r="AG6" s="60">
        <v>1.2797000000000001E-15</v>
      </c>
      <c r="AH6" s="60">
        <v>1.6310999999999999E-14</v>
      </c>
      <c r="AI6" s="60">
        <v>1.5546999999999999E-26</v>
      </c>
      <c r="AJ6" s="60">
        <v>2.4366999999999999E-20</v>
      </c>
      <c r="AK6" s="60">
        <v>1.2102000000000001E-25</v>
      </c>
      <c r="AL6" s="60">
        <v>1.7646E-31</v>
      </c>
      <c r="AM6" s="60">
        <v>3.3504999999999998E-11</v>
      </c>
      <c r="AN6" s="60">
        <v>2.0325000000000002E-18</v>
      </c>
      <c r="AO6" s="60">
        <v>2.0985999999999998E-15</v>
      </c>
      <c r="AP6" s="60">
        <v>3.6760000000000002E-19</v>
      </c>
      <c r="AQ6" s="60">
        <v>3.0885E-25</v>
      </c>
      <c r="AR6" s="60">
        <v>1.1530999999999999E-15</v>
      </c>
      <c r="AS6" s="60">
        <v>2.3265E-8</v>
      </c>
      <c r="AT6" s="60">
        <v>1.4542E-12</v>
      </c>
      <c r="AU6" s="60">
        <v>1.9448000000000001E-9</v>
      </c>
      <c r="AV6" s="60">
        <v>1.4135E-11</v>
      </c>
      <c r="AW6" s="60">
        <v>2.9745000000000001E-13</v>
      </c>
      <c r="AX6" s="60">
        <v>2.5851999999999999E-12</v>
      </c>
      <c r="AY6" s="60">
        <v>7.7480000000000003E-8</v>
      </c>
      <c r="AZ6" s="60">
        <v>0</v>
      </c>
      <c r="BA6" s="60">
        <v>0</v>
      </c>
      <c r="BB6" s="60">
        <v>0</v>
      </c>
      <c r="BC6" s="60">
        <v>0</v>
      </c>
      <c r="BD6" s="60">
        <v>0</v>
      </c>
      <c r="BE6" s="60">
        <v>0</v>
      </c>
      <c r="BF6" s="60">
        <v>0</v>
      </c>
      <c r="BG6" s="60">
        <v>0</v>
      </c>
      <c r="BH6" s="60">
        <v>2.9201000000000001E-8</v>
      </c>
      <c r="BI6" s="60">
        <v>1.4217999999999999E-14</v>
      </c>
      <c r="BJ6" s="60">
        <v>0</v>
      </c>
      <c r="BK6" s="60">
        <v>0</v>
      </c>
      <c r="BL6" s="60">
        <v>0</v>
      </c>
      <c r="BM6" s="60">
        <v>0</v>
      </c>
      <c r="BN6" s="60">
        <v>0</v>
      </c>
      <c r="BO6" s="60">
        <v>0</v>
      </c>
      <c r="BP6" s="60">
        <v>0</v>
      </c>
      <c r="BQ6" s="60">
        <v>0</v>
      </c>
      <c r="BR6" s="60">
        <v>0</v>
      </c>
      <c r="BS6" s="60">
        <v>0</v>
      </c>
      <c r="BT6" s="60">
        <v>0</v>
      </c>
      <c r="BU6" s="60">
        <v>0</v>
      </c>
      <c r="BV6" s="60">
        <v>0</v>
      </c>
      <c r="BW6" s="60">
        <v>0</v>
      </c>
      <c r="BX6" s="60">
        <v>1.4018999999999999E-7</v>
      </c>
      <c r="BY6" s="60">
        <v>0</v>
      </c>
      <c r="BZ6" s="60">
        <v>1.7399E-13</v>
      </c>
      <c r="CA6" s="60">
        <v>3.4931000000000003E-21</v>
      </c>
      <c r="CB6" s="60">
        <v>3.3503E-26</v>
      </c>
      <c r="CC6" s="60">
        <v>5.1313000000000001E-14</v>
      </c>
      <c r="CD6" s="60">
        <v>9.1292000000000007E-18</v>
      </c>
      <c r="CE6" s="60">
        <v>5.2578000000000003E-11</v>
      </c>
      <c r="CF6" s="60">
        <v>2.2436999999999998E-12</v>
      </c>
      <c r="CG6" s="60">
        <v>8.0855000000000005E-8</v>
      </c>
      <c r="CH6" s="60">
        <v>3.3847E-6</v>
      </c>
      <c r="CI6" s="60">
        <v>4.8217000000000003E-11</v>
      </c>
      <c r="CJ6" s="60">
        <v>6.6407999999999997E-12</v>
      </c>
      <c r="CK6" s="60">
        <v>-4.8750999999999998</v>
      </c>
      <c r="CL6" s="60">
        <v>-5.0945</v>
      </c>
      <c r="CM6" s="60">
        <v>-8.2716999999999992</v>
      </c>
      <c r="CN6" s="60">
        <v>-7.1706000000000003</v>
      </c>
      <c r="CO6" s="60">
        <v>-8.6960999999999995</v>
      </c>
      <c r="CP6" s="60">
        <v>-1.4935</v>
      </c>
      <c r="CQ6" s="60">
        <v>-8.4831000000000003</v>
      </c>
      <c r="CR6" s="60">
        <v>-9.3567999999999998</v>
      </c>
      <c r="CS6" s="60">
        <v>-19.132000000000001</v>
      </c>
      <c r="CT6" s="60">
        <v>-2.8767999999999998</v>
      </c>
      <c r="CU6" s="60">
        <v>-9.1983999999999995</v>
      </c>
      <c r="CV6" s="60">
        <v>-5.5788000000000002</v>
      </c>
      <c r="CW6" s="60">
        <v>-13.193</v>
      </c>
      <c r="CX6" s="60">
        <v>-7.3491999999999997</v>
      </c>
      <c r="CY6" s="60">
        <v>-5.8261000000000003</v>
      </c>
      <c r="CZ6" s="60">
        <v>-7.3674999999999997</v>
      </c>
      <c r="DA6" s="60">
        <v>-8.4741</v>
      </c>
      <c r="DB6" s="60">
        <v>-1.7274</v>
      </c>
      <c r="DC6" s="60">
        <v>-7.7648999999999999</v>
      </c>
      <c r="DD6" s="60">
        <v>-3.8635000000000002</v>
      </c>
      <c r="DE6" s="60">
        <v>-6.3785999999999996</v>
      </c>
      <c r="DF6" s="60">
        <v>-5.4711999999999996</v>
      </c>
      <c r="DG6" s="60">
        <v>-6.32</v>
      </c>
      <c r="DH6" s="60">
        <v>-19.797999999999998</v>
      </c>
      <c r="DI6" s="60">
        <v>-12.497</v>
      </c>
      <c r="DJ6" s="60">
        <v>-17.379000000000001</v>
      </c>
      <c r="DK6" s="60">
        <v>-14.893000000000001</v>
      </c>
      <c r="DL6" s="60">
        <v>-14.324999999999999</v>
      </c>
      <c r="DM6" s="60">
        <v>-25.808</v>
      </c>
      <c r="DN6" s="60">
        <v>-19.613</v>
      </c>
      <c r="DO6" s="60">
        <v>-25.286999999999999</v>
      </c>
      <c r="DP6" s="60">
        <v>-30.753</v>
      </c>
      <c r="DQ6" s="60">
        <v>-11.013</v>
      </c>
      <c r="DR6" s="60">
        <v>-19.670000000000002</v>
      </c>
      <c r="DS6" s="60">
        <v>-14.678000000000001</v>
      </c>
      <c r="DT6" s="60">
        <v>-18.972999999999999</v>
      </c>
      <c r="DU6" s="60">
        <v>-24.88</v>
      </c>
      <c r="DV6" s="60">
        <v>-17.033000000000001</v>
      </c>
      <c r="DW6" s="60">
        <v>-8.1712000000000007</v>
      </c>
      <c r="DX6" s="60">
        <v>-12.207000000000001</v>
      </c>
      <c r="DY6" s="60">
        <v>-9.2490000000000006</v>
      </c>
      <c r="DZ6" s="60">
        <v>-10.85</v>
      </c>
      <c r="EA6" s="60">
        <v>-12.896000000000001</v>
      </c>
      <c r="EB6" s="60">
        <v>-11.587999999999999</v>
      </c>
      <c r="EC6" s="60">
        <v>-11.366</v>
      </c>
      <c r="ED6" s="60">
        <v>-1000</v>
      </c>
      <c r="EE6" s="60">
        <v>-1000</v>
      </c>
      <c r="EF6" s="60">
        <v>-1000</v>
      </c>
      <c r="EG6" s="60">
        <v>-1000</v>
      </c>
      <c r="EH6" s="60">
        <v>-1000</v>
      </c>
      <c r="EI6" s="60">
        <v>-1000</v>
      </c>
      <c r="EJ6" s="60">
        <v>-1000</v>
      </c>
      <c r="EK6" s="60">
        <v>-1000</v>
      </c>
      <c r="EL6" s="60">
        <v>-9.4882000000000009</v>
      </c>
      <c r="EM6" s="60">
        <v>-18.114999999999998</v>
      </c>
      <c r="EN6" s="60">
        <v>-1000</v>
      </c>
      <c r="EO6" s="60">
        <v>-1000</v>
      </c>
      <c r="EP6" s="60">
        <v>-1000</v>
      </c>
      <c r="EQ6" s="60">
        <v>-1000</v>
      </c>
      <c r="ER6" s="60">
        <v>-1000</v>
      </c>
      <c r="ES6" s="60">
        <v>-1000</v>
      </c>
      <c r="ET6" s="60">
        <v>-1000</v>
      </c>
      <c r="EU6" s="60">
        <v>-1000</v>
      </c>
      <c r="EV6" s="60">
        <v>-1000</v>
      </c>
      <c r="EW6" s="60">
        <v>-1000</v>
      </c>
      <c r="EX6" s="60">
        <v>-1000</v>
      </c>
      <c r="EY6" s="60">
        <v>-1000</v>
      </c>
      <c r="EZ6" s="60">
        <v>-1000</v>
      </c>
      <c r="FA6" s="60">
        <v>-1000</v>
      </c>
      <c r="FB6" s="60">
        <v>-8.8138000000000005</v>
      </c>
      <c r="FC6" s="60">
        <v>-1000</v>
      </c>
      <c r="FD6" s="60">
        <v>-12.759</v>
      </c>
      <c r="FE6" s="60">
        <v>-20.995000000000001</v>
      </c>
      <c r="FF6" s="60">
        <v>-25.844000000000001</v>
      </c>
      <c r="FG6" s="60">
        <v>-13.827999999999999</v>
      </c>
      <c r="FH6" s="60">
        <v>-17.408999999999999</v>
      </c>
      <c r="FI6" s="60">
        <v>-10.279</v>
      </c>
      <c r="FJ6" s="60">
        <v>-11.648999999999999</v>
      </c>
      <c r="FK6" s="60">
        <v>-7.6302000000000003</v>
      </c>
      <c r="FL6" s="60">
        <v>-5.8398000000000003</v>
      </c>
      <c r="FM6" s="60">
        <v>-17.899999999999999</v>
      </c>
      <c r="FN6" s="60">
        <v>-22.933</v>
      </c>
      <c r="FO6" s="59">
        <v>-999.99900000000002</v>
      </c>
      <c r="FP6" s="59">
        <v>-5.8478000000000003</v>
      </c>
      <c r="FQ6" s="59">
        <v>-5.8014000000000001</v>
      </c>
      <c r="FR6" s="62">
        <v>0.1691</v>
      </c>
      <c r="FS6" s="62">
        <v>0.31359999999999999</v>
      </c>
      <c r="FT6" s="59">
        <v>-999.99900000000002</v>
      </c>
      <c r="FU6" s="59">
        <v>-999.99900000000002</v>
      </c>
      <c r="FV6" s="59">
        <v>-999.99900000000002</v>
      </c>
      <c r="FW6" s="59">
        <v>-999.99900000000002</v>
      </c>
      <c r="FX6" s="59">
        <v>1.5513999999999999</v>
      </c>
      <c r="FY6" s="59">
        <v>1.2978000000000001</v>
      </c>
      <c r="FZ6" s="59">
        <v>-6.0536000000000003</v>
      </c>
      <c r="GA6" s="59">
        <v>3.7867000000000002</v>
      </c>
      <c r="GB6" s="59">
        <v>6.4610000000000003</v>
      </c>
      <c r="GC6" s="59">
        <v>-999.99900000000002</v>
      </c>
      <c r="GD6" s="59">
        <v>5.9265999999999996</v>
      </c>
      <c r="GE6" s="59">
        <v>-999.99900000000002</v>
      </c>
      <c r="GF6" s="59">
        <v>0.95489999999999997</v>
      </c>
      <c r="GG6" s="59">
        <v>-2.7400000000000001E-2</v>
      </c>
      <c r="GH6" s="59">
        <v>7.0359999999999996</v>
      </c>
      <c r="GI6" s="59">
        <v>7.0004999999999997</v>
      </c>
      <c r="GJ6" s="59">
        <v>7.0065</v>
      </c>
      <c r="GK6" s="59">
        <v>7.1273999999999997</v>
      </c>
      <c r="GL6" s="59">
        <v>-7.6082999999999998</v>
      </c>
      <c r="GM6" s="59">
        <v>0.71209999999999996</v>
      </c>
      <c r="GN6" s="59">
        <v>-999.99900000000002</v>
      </c>
      <c r="GO6" s="59">
        <v>-7.6277999999999997</v>
      </c>
      <c r="GP6" s="59">
        <v>-15.0303</v>
      </c>
      <c r="GQ6" s="59">
        <v>-18.169</v>
      </c>
      <c r="GR6" s="59">
        <v>1.2164999999999999</v>
      </c>
      <c r="GS6" s="59">
        <v>-9.1567000000000007</v>
      </c>
      <c r="GT6" s="59">
        <v>-3.4647000000000001</v>
      </c>
      <c r="GU6" s="59">
        <v>-1.2025999999999999</v>
      </c>
      <c r="GV6" s="59">
        <v>-15.178900000000001</v>
      </c>
      <c r="GW6" s="59">
        <v>-21.461300000000001</v>
      </c>
      <c r="GX6" s="59">
        <v>-18.419899999999998</v>
      </c>
      <c r="GY6" s="59">
        <v>-17.357800000000001</v>
      </c>
      <c r="GZ6" s="59">
        <v>-1.9019999999999999</v>
      </c>
      <c r="HA6" s="59">
        <v>-0.53739999999999999</v>
      </c>
      <c r="HB6" s="59">
        <v>-8.4755000000000003</v>
      </c>
      <c r="HC6" s="59">
        <v>-15.523</v>
      </c>
      <c r="HD6" s="59">
        <v>-12.670199999999999</v>
      </c>
      <c r="HE6" s="59">
        <v>5.4649000000000001</v>
      </c>
      <c r="HF6" s="59">
        <v>5.4996999999999998</v>
      </c>
      <c r="HG6" s="59">
        <v>5.4989999999999997</v>
      </c>
      <c r="HH6" s="59">
        <v>5.6212</v>
      </c>
      <c r="HI6" s="59">
        <v>3.1613000000000002</v>
      </c>
      <c r="HJ6" s="59">
        <v>1.7524</v>
      </c>
      <c r="HK6" s="59">
        <v>4.2774999999999999</v>
      </c>
      <c r="HL6" s="59">
        <v>2.8874</v>
      </c>
      <c r="HM6" s="59">
        <v>-3.4933000000000001</v>
      </c>
      <c r="HN6" s="59">
        <v>8.4883000000000006</v>
      </c>
      <c r="HO6" s="59">
        <v>8.0596999999999994</v>
      </c>
      <c r="HP6" s="59">
        <v>8.4536999999999995</v>
      </c>
      <c r="HQ6" s="59">
        <v>8.4581</v>
      </c>
      <c r="HR6" s="59">
        <v>8.5787999999999993</v>
      </c>
      <c r="HS6" s="59">
        <v>-999.99900000000002</v>
      </c>
      <c r="HT6" s="59">
        <v>-7.6388999999999996</v>
      </c>
      <c r="HU6" s="59">
        <v>-8.0669000000000004</v>
      </c>
      <c r="HV6" s="59">
        <v>-7.6772999999999998</v>
      </c>
      <c r="HW6" s="59">
        <v>-7.6702000000000004</v>
      </c>
      <c r="HX6" s="59">
        <v>-7.5441000000000003</v>
      </c>
      <c r="HY6" s="59">
        <v>-1.9189000000000001</v>
      </c>
      <c r="HZ6" s="59">
        <v>-6.7675000000000001</v>
      </c>
      <c r="IA6" s="59">
        <v>-6.5213000000000001</v>
      </c>
      <c r="IB6" s="59">
        <v>-0.1159</v>
      </c>
    </row>
    <row r="7" spans="1:236" x14ac:dyDescent="0.25">
      <c r="A7" s="59" t="s">
        <v>332</v>
      </c>
      <c r="B7" s="59">
        <v>6.12</v>
      </c>
      <c r="C7" s="59">
        <v>4</v>
      </c>
      <c r="D7" s="59">
        <v>57</v>
      </c>
      <c r="E7" s="60">
        <v>6.9359900000000003E-6</v>
      </c>
      <c r="F7" s="59">
        <v>3.1885499999999997E-2</v>
      </c>
      <c r="G7" s="60">
        <v>1.0006999999999999E-5</v>
      </c>
      <c r="H7" s="60">
        <v>3.0287000000000001E-3</v>
      </c>
      <c r="I7" s="60">
        <v>3.8179000000000002E-4</v>
      </c>
      <c r="J7" s="60">
        <v>5.2778999999999999E-6</v>
      </c>
      <c r="K7" s="60">
        <v>5.2746000000000001E-8</v>
      </c>
      <c r="L7" s="60">
        <v>1.5412E-2</v>
      </c>
      <c r="M7" s="60">
        <v>2.1331E-9</v>
      </c>
      <c r="N7" s="60">
        <v>3.4553E-7</v>
      </c>
      <c r="O7" s="60">
        <v>8.2016000000000005E-17</v>
      </c>
      <c r="P7" s="60">
        <v>7.9876999999999997E-4</v>
      </c>
      <c r="Q7" s="60">
        <v>1.939E-10</v>
      </c>
      <c r="R7" s="60">
        <v>5.1635000000000004E-7</v>
      </c>
      <c r="S7" s="60">
        <v>2.0758999999999999E-11</v>
      </c>
      <c r="T7" s="60">
        <v>1.2088E-5</v>
      </c>
      <c r="U7" s="60">
        <v>6.7677999999999998E-4</v>
      </c>
      <c r="V7" s="60">
        <v>4.2357E-6</v>
      </c>
      <c r="W7" s="60">
        <v>2.9063E-4</v>
      </c>
      <c r="X7" s="60">
        <v>1.8102E-2</v>
      </c>
      <c r="Y7" s="60">
        <v>8.6000999999999997E-9</v>
      </c>
      <c r="Z7" s="60">
        <v>4.4033999999999999E-5</v>
      </c>
      <c r="AA7" s="60">
        <v>1.8522999999999999E-4</v>
      </c>
      <c r="AB7" s="60">
        <v>3.5541000000000001E-3</v>
      </c>
      <c r="AC7" s="60">
        <v>9.0240000000000003E-7</v>
      </c>
      <c r="AD7" s="60">
        <v>1.5852000000000001E-20</v>
      </c>
      <c r="AE7" s="60">
        <v>4.3252999999999998E-12</v>
      </c>
      <c r="AF7" s="60">
        <v>1.3731E-14</v>
      </c>
      <c r="AG7" s="60">
        <v>8.3102E-14</v>
      </c>
      <c r="AH7" s="60">
        <v>2.1181000000000001E-13</v>
      </c>
      <c r="AI7" s="60">
        <v>9.0752000000000004E-27</v>
      </c>
      <c r="AJ7" s="60">
        <v>5.6847000000000001E-19</v>
      </c>
      <c r="AK7" s="60">
        <v>9.3056000000000001E-25</v>
      </c>
      <c r="AL7" s="60">
        <v>3.4701000000000002E-28</v>
      </c>
      <c r="AM7" s="60">
        <v>3.8184E-8</v>
      </c>
      <c r="AN7" s="60">
        <v>1.3337000000000001E-16</v>
      </c>
      <c r="AO7" s="60">
        <v>2.6964000000000001E-12</v>
      </c>
      <c r="AP7" s="60">
        <v>1.6355999999999999E-16</v>
      </c>
      <c r="AQ7" s="60">
        <v>3.3135999999999997E-23</v>
      </c>
      <c r="AR7" s="60">
        <v>4.1355000000000002E-15</v>
      </c>
      <c r="AS7" s="60">
        <v>1.0607E-7</v>
      </c>
      <c r="AT7" s="60">
        <v>1.6921E-12</v>
      </c>
      <c r="AU7" s="60">
        <v>1.439E-8</v>
      </c>
      <c r="AV7" s="60">
        <v>1.2198E-10</v>
      </c>
      <c r="AW7" s="60">
        <v>5.5869000000000002E-13</v>
      </c>
      <c r="AX7" s="60">
        <v>4.4167999999999997E-11</v>
      </c>
      <c r="AY7" s="60">
        <v>1.1608E-10</v>
      </c>
      <c r="AZ7" s="60">
        <v>0</v>
      </c>
      <c r="BA7" s="60">
        <v>0</v>
      </c>
      <c r="BB7" s="60">
        <v>0</v>
      </c>
      <c r="BC7" s="60">
        <v>0</v>
      </c>
      <c r="BD7" s="60">
        <v>0</v>
      </c>
      <c r="BE7" s="60">
        <v>0</v>
      </c>
      <c r="BF7" s="60">
        <v>0</v>
      </c>
      <c r="BG7" s="60">
        <v>0</v>
      </c>
      <c r="BH7" s="60">
        <v>5.9325999999999997E-6</v>
      </c>
      <c r="BI7" s="60">
        <v>3.229E-14</v>
      </c>
      <c r="BJ7" s="60">
        <v>0</v>
      </c>
      <c r="BK7" s="60">
        <v>0</v>
      </c>
      <c r="BL7" s="60">
        <v>0</v>
      </c>
      <c r="BM7" s="60">
        <v>0</v>
      </c>
      <c r="BN7" s="60">
        <v>0</v>
      </c>
      <c r="BO7" s="60">
        <v>0</v>
      </c>
      <c r="BP7" s="60">
        <v>0</v>
      </c>
      <c r="BQ7" s="60">
        <v>0</v>
      </c>
      <c r="BR7" s="60">
        <v>0</v>
      </c>
      <c r="BS7" s="60">
        <v>0</v>
      </c>
      <c r="BT7" s="60">
        <v>0</v>
      </c>
      <c r="BU7" s="60">
        <v>0</v>
      </c>
      <c r="BV7" s="60">
        <v>0</v>
      </c>
      <c r="BW7" s="60">
        <v>0</v>
      </c>
      <c r="BX7" s="60">
        <v>1.9851E-7</v>
      </c>
      <c r="BY7" s="60">
        <v>0</v>
      </c>
      <c r="BZ7" s="60">
        <v>6.3811000000000004E-7</v>
      </c>
      <c r="CA7" s="60">
        <v>3.9024999999999998E-15</v>
      </c>
      <c r="CB7" s="60">
        <v>2.7214999999999999E-17</v>
      </c>
      <c r="CC7" s="60">
        <v>1.8355000000000001E-11</v>
      </c>
      <c r="CD7" s="60">
        <v>2.1666000000000001E-12</v>
      </c>
      <c r="CE7" s="60">
        <v>7.7873000000000004E-7</v>
      </c>
      <c r="CF7" s="60">
        <v>5.5984E-8</v>
      </c>
      <c r="CG7" s="60">
        <v>2.6899000000000002E-8</v>
      </c>
      <c r="CH7" s="60">
        <v>7.4557999999999998E-7</v>
      </c>
      <c r="CI7" s="60">
        <v>1.3927999999999999E-16</v>
      </c>
      <c r="CJ7" s="60">
        <v>2.106E-20</v>
      </c>
      <c r="CK7" s="60">
        <v>-5.0768000000000004</v>
      </c>
      <c r="CL7" s="60">
        <v>-2.8786</v>
      </c>
      <c r="CM7" s="60">
        <v>-3.4182000000000001</v>
      </c>
      <c r="CN7" s="60">
        <v>-5.3593000000000002</v>
      </c>
      <c r="CO7" s="60">
        <v>-7.2778</v>
      </c>
      <c r="CP7" s="60">
        <v>-1.8903000000000001</v>
      </c>
      <c r="CQ7" s="60">
        <v>-8.6709999999999994</v>
      </c>
      <c r="CR7" s="60">
        <v>-6.5378999999999996</v>
      </c>
      <c r="CS7" s="60">
        <v>-16.085999999999999</v>
      </c>
      <c r="CT7" s="60">
        <v>-3.1732</v>
      </c>
      <c r="CU7" s="60">
        <v>-9.7124000000000006</v>
      </c>
      <c r="CV7" s="60">
        <v>-6.2870999999999997</v>
      </c>
      <c r="CW7" s="60">
        <v>-10.683</v>
      </c>
      <c r="CX7" s="60">
        <v>-5.0065999999999997</v>
      </c>
      <c r="CY7" s="60">
        <v>-3.5095999999999998</v>
      </c>
      <c r="CZ7" s="60">
        <v>-5.4547999999999996</v>
      </c>
      <c r="DA7" s="60">
        <v>-3.5367000000000002</v>
      </c>
      <c r="DB7" s="60">
        <v>-1.8161</v>
      </c>
      <c r="DC7" s="60">
        <v>-8.0655000000000001</v>
      </c>
      <c r="DD7" s="60">
        <v>-4.3562000000000003</v>
      </c>
      <c r="DE7" s="60">
        <v>-3.8212999999999999</v>
      </c>
      <c r="DF7" s="60">
        <v>-2.8252000000000002</v>
      </c>
      <c r="DG7" s="60">
        <v>-6.12</v>
      </c>
      <c r="DH7" s="60">
        <v>-19.8</v>
      </c>
      <c r="DI7" s="60">
        <v>-11.364000000000001</v>
      </c>
      <c r="DJ7" s="60">
        <v>-13.862</v>
      </c>
      <c r="DK7" s="60">
        <v>-13.08</v>
      </c>
      <c r="DL7" s="60">
        <v>-12.756</v>
      </c>
      <c r="DM7" s="60">
        <v>-26.042000000000002</v>
      </c>
      <c r="DN7" s="60">
        <v>-18.245000000000001</v>
      </c>
      <c r="DO7" s="60">
        <v>-24.12</v>
      </c>
      <c r="DP7" s="60">
        <v>-27.46</v>
      </c>
      <c r="DQ7" s="60">
        <v>-7.4999000000000002</v>
      </c>
      <c r="DR7" s="60">
        <v>-16.212</v>
      </c>
      <c r="DS7" s="60">
        <v>-11.569000000000001</v>
      </c>
      <c r="DT7" s="60">
        <v>-15.868</v>
      </c>
      <c r="DU7" s="60">
        <v>-22.568999999999999</v>
      </c>
      <c r="DV7" s="60">
        <v>-14.733000000000001</v>
      </c>
      <c r="DW7" s="60">
        <v>-7.0561999999999996</v>
      </c>
      <c r="DX7" s="60">
        <v>-11.861000000000001</v>
      </c>
      <c r="DY7" s="60">
        <v>-7.9237000000000002</v>
      </c>
      <c r="DZ7" s="60">
        <v>-9.9137000000000004</v>
      </c>
      <c r="EA7" s="60">
        <v>-12.342000000000001</v>
      </c>
      <c r="EB7" s="60">
        <v>-10.355</v>
      </c>
      <c r="EC7" s="60">
        <v>-11.003</v>
      </c>
      <c r="ED7" s="60">
        <v>-1000</v>
      </c>
      <c r="EE7" s="60">
        <v>-1000</v>
      </c>
      <c r="EF7" s="60">
        <v>-1000</v>
      </c>
      <c r="EG7" s="60">
        <v>-1000</v>
      </c>
      <c r="EH7" s="60">
        <v>-1000</v>
      </c>
      <c r="EI7" s="60">
        <v>-1000</v>
      </c>
      <c r="EJ7" s="60">
        <v>-1000</v>
      </c>
      <c r="EK7" s="60">
        <v>-1000</v>
      </c>
      <c r="EL7" s="60">
        <v>-5.5698999999999996</v>
      </c>
      <c r="EM7" s="60">
        <v>-14.217000000000001</v>
      </c>
      <c r="EN7" s="60">
        <v>-1000</v>
      </c>
      <c r="EO7" s="60">
        <v>-1000</v>
      </c>
      <c r="EP7" s="60">
        <v>-1000</v>
      </c>
      <c r="EQ7" s="60">
        <v>-1000</v>
      </c>
      <c r="ER7" s="60">
        <v>-1000</v>
      </c>
      <c r="ES7" s="60">
        <v>-1000</v>
      </c>
      <c r="ET7" s="60">
        <v>-1000</v>
      </c>
      <c r="EU7" s="60">
        <v>-1000</v>
      </c>
      <c r="EV7" s="60">
        <v>-1000</v>
      </c>
      <c r="EW7" s="60">
        <v>-1000</v>
      </c>
      <c r="EX7" s="60">
        <v>-1000</v>
      </c>
      <c r="EY7" s="60">
        <v>-1000</v>
      </c>
      <c r="EZ7" s="60">
        <v>-1000</v>
      </c>
      <c r="FA7" s="60">
        <v>-1000</v>
      </c>
      <c r="FB7" s="60">
        <v>-7.0426000000000002</v>
      </c>
      <c r="FC7" s="60">
        <v>-1000</v>
      </c>
      <c r="FD7" s="60">
        <v>-6.1951000000000001</v>
      </c>
      <c r="FE7" s="60">
        <v>-14.49</v>
      </c>
      <c r="FF7" s="60">
        <v>-16.654</v>
      </c>
      <c r="FG7" s="60">
        <v>-10.818</v>
      </c>
      <c r="FH7" s="60">
        <v>-11.753</v>
      </c>
      <c r="FI7" s="60">
        <v>-6.1086</v>
      </c>
      <c r="FJ7" s="60">
        <v>-7.2519</v>
      </c>
      <c r="FK7" s="60">
        <v>-7.6520000000000001</v>
      </c>
      <c r="FL7" s="60">
        <v>-6.2164999999999999</v>
      </c>
      <c r="FM7" s="60">
        <v>-17.456</v>
      </c>
      <c r="FN7" s="60">
        <v>-22.41</v>
      </c>
      <c r="FO7" s="59">
        <v>-999.99900000000002</v>
      </c>
      <c r="FP7" s="59">
        <v>-0.84330000000000005</v>
      </c>
      <c r="FQ7" s="59">
        <v>-0.9667</v>
      </c>
      <c r="FR7" s="62">
        <v>-999.99900000000002</v>
      </c>
      <c r="FS7" s="62">
        <v>-999.99900000000002</v>
      </c>
      <c r="FT7" s="59">
        <v>-999.99900000000002</v>
      </c>
      <c r="FU7" s="59">
        <v>-999.99900000000002</v>
      </c>
      <c r="FV7" s="59">
        <v>-999.99900000000002</v>
      </c>
      <c r="FW7" s="59">
        <v>-999.99900000000002</v>
      </c>
      <c r="FX7" s="59">
        <v>1.3837999999999999</v>
      </c>
      <c r="FY7" s="59">
        <v>4.6513999999999998</v>
      </c>
      <c r="FZ7" s="59">
        <v>-1.0840000000000001</v>
      </c>
      <c r="GA7" s="59">
        <v>10.4253</v>
      </c>
      <c r="GB7" s="59">
        <v>5.5101000000000004</v>
      </c>
      <c r="GC7" s="59">
        <v>-999.99900000000002</v>
      </c>
      <c r="GD7" s="59">
        <v>5.1896000000000004</v>
      </c>
      <c r="GE7" s="59">
        <v>-999.99900000000002</v>
      </c>
      <c r="GF7" s="59">
        <v>0.78549999999999998</v>
      </c>
      <c r="GG7" s="59">
        <v>-999.99900000000002</v>
      </c>
      <c r="GH7" s="59">
        <v>6.1506999999999996</v>
      </c>
      <c r="GI7" s="59">
        <v>5.6632999999999996</v>
      </c>
      <c r="GJ7" s="59">
        <v>6.1349</v>
      </c>
      <c r="GK7" s="59">
        <v>5.8543000000000003</v>
      </c>
      <c r="GL7" s="59">
        <v>-5.6843000000000004</v>
      </c>
      <c r="GM7" s="59">
        <v>0.54120000000000001</v>
      </c>
      <c r="GN7" s="59">
        <v>-999.99900000000002</v>
      </c>
      <c r="GO7" s="59">
        <v>-1.2211000000000001</v>
      </c>
      <c r="GP7" s="59">
        <v>-6.4309000000000003</v>
      </c>
      <c r="GQ7" s="59">
        <v>-9.5823999999999998</v>
      </c>
      <c r="GR7" s="59">
        <v>-999.99900000000002</v>
      </c>
      <c r="GS7" s="59">
        <v>-5.6159999999999997</v>
      </c>
      <c r="GT7" s="59">
        <v>-7.5600000000000001E-2</v>
      </c>
      <c r="GU7" s="59">
        <v>2.1964999999999999</v>
      </c>
      <c r="GV7" s="59">
        <v>-999.99900000000002</v>
      </c>
      <c r="GW7" s="59">
        <v>-5.2954999999999997</v>
      </c>
      <c r="GX7" s="59">
        <v>-2.5135999999999998</v>
      </c>
      <c r="GY7" s="59">
        <v>-1.6249</v>
      </c>
      <c r="GZ7" s="59">
        <v>8.2266999999999992</v>
      </c>
      <c r="HA7" s="59">
        <v>-999.99900000000002</v>
      </c>
      <c r="HB7" s="59">
        <v>-7.3151999999999999</v>
      </c>
      <c r="HC7" s="59">
        <v>-14.468400000000001</v>
      </c>
      <c r="HD7" s="59">
        <v>-2.7940999999999998</v>
      </c>
      <c r="HE7" s="59">
        <v>5.3262</v>
      </c>
      <c r="HF7" s="59">
        <v>4.9090999999999996</v>
      </c>
      <c r="HG7" s="59">
        <v>5.3746</v>
      </c>
      <c r="HH7" s="59">
        <v>5.0951000000000004</v>
      </c>
      <c r="HI7" s="59">
        <v>2.6663999999999999</v>
      </c>
      <c r="HJ7" s="59">
        <v>0.93169999999999997</v>
      </c>
      <c r="HK7" s="59">
        <v>3.0308000000000002</v>
      </c>
      <c r="HL7" s="59">
        <v>1.8211999999999999</v>
      </c>
      <c r="HM7" s="59">
        <v>-2.6254</v>
      </c>
      <c r="HN7" s="59">
        <v>14.7951</v>
      </c>
      <c r="HO7" s="59">
        <v>14.0749</v>
      </c>
      <c r="HP7" s="59">
        <v>14.3086</v>
      </c>
      <c r="HQ7" s="59">
        <v>14.778600000000001</v>
      </c>
      <c r="HR7" s="59">
        <v>14.4978</v>
      </c>
      <c r="HS7" s="59">
        <v>-999.99900000000002</v>
      </c>
      <c r="HT7" s="59">
        <v>-2.3416000000000001</v>
      </c>
      <c r="HU7" s="59">
        <v>-3.0613999999999999</v>
      </c>
      <c r="HV7" s="59">
        <v>-2.8317000000000001</v>
      </c>
      <c r="HW7" s="59">
        <v>-2.3588</v>
      </c>
      <c r="HX7" s="59">
        <v>-2.6345999999999998</v>
      </c>
      <c r="HY7" s="59">
        <v>-999.99900000000002</v>
      </c>
      <c r="HZ7" s="59">
        <v>-5.3586999999999998</v>
      </c>
      <c r="IA7" s="59">
        <v>-5.1111000000000004</v>
      </c>
      <c r="IB7" s="59">
        <v>-0.2964</v>
      </c>
    </row>
    <row r="8" spans="1:236" x14ac:dyDescent="0.25">
      <c r="A8" s="59" t="s">
        <v>333</v>
      </c>
      <c r="B8" s="59">
        <v>5</v>
      </c>
      <c r="C8" s="59">
        <v>4</v>
      </c>
      <c r="D8" s="59">
        <v>59.8</v>
      </c>
      <c r="E8" s="59">
        <v>0.47356599999999999</v>
      </c>
      <c r="F8" s="59">
        <v>0.23771400000000001</v>
      </c>
      <c r="G8" s="60">
        <v>0</v>
      </c>
      <c r="H8" s="60">
        <v>2.1438999999999999E-6</v>
      </c>
      <c r="I8" s="60">
        <v>3.2436999999999999E-7</v>
      </c>
      <c r="J8" s="60">
        <v>4.9490000000000002E-9</v>
      </c>
      <c r="K8" s="60">
        <v>9.7716000000000005E-13</v>
      </c>
      <c r="L8" s="60">
        <v>5.4889000000000001E-4</v>
      </c>
      <c r="M8" s="60">
        <v>8.1093000000000001E-10</v>
      </c>
      <c r="N8" s="60">
        <v>2.3715999999999999E-7</v>
      </c>
      <c r="O8" s="60">
        <v>5.6651000000000001E-16</v>
      </c>
      <c r="P8" s="60">
        <v>2.9662000000000002E-5</v>
      </c>
      <c r="Q8" s="60">
        <v>0</v>
      </c>
      <c r="R8" s="60">
        <v>9.1157999999999997E-10</v>
      </c>
      <c r="S8" s="60">
        <v>6.9740000000000004E-13</v>
      </c>
      <c r="T8" s="60">
        <v>3.1304E-8</v>
      </c>
      <c r="U8" s="60">
        <v>1.3003000000000001E-6</v>
      </c>
      <c r="V8" s="60">
        <v>2.8941000000000002E-9</v>
      </c>
      <c r="W8" s="60">
        <v>1.8986999999999999E-7</v>
      </c>
      <c r="X8" s="60">
        <v>1.8377999999999999E-3</v>
      </c>
      <c r="Y8" s="60">
        <v>0</v>
      </c>
      <c r="Z8" s="60">
        <v>4.4116000000000001E-7</v>
      </c>
      <c r="AA8" s="60">
        <v>2.7278E-6</v>
      </c>
      <c r="AB8" s="60">
        <v>8.5525999999999994E-5</v>
      </c>
      <c r="AC8" s="60">
        <v>1.7893E-5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3.2787000000000002E-12</v>
      </c>
      <c r="AN8" s="60">
        <v>3.3169999999999997E-20</v>
      </c>
      <c r="AO8" s="60">
        <v>4.7317E-18</v>
      </c>
      <c r="AP8" s="60">
        <v>4.3124E-22</v>
      </c>
      <c r="AQ8" s="60">
        <v>5.7966000000000001E-32</v>
      </c>
      <c r="AR8" s="60">
        <v>1.8529000000000001E-23</v>
      </c>
      <c r="AS8" s="60">
        <v>4.6748000000000002E-10</v>
      </c>
      <c r="AT8" s="60">
        <v>4.5868999999999998E-18</v>
      </c>
      <c r="AU8" s="60">
        <v>4.1797000000000001E-11</v>
      </c>
      <c r="AV8" s="60">
        <v>6.9211999999999997E-15</v>
      </c>
      <c r="AW8" s="60">
        <v>1.0058000000000001E-18</v>
      </c>
      <c r="AX8" s="60">
        <v>4.8998999999999998E-15</v>
      </c>
      <c r="AY8" s="60">
        <v>3.2975999999999997E-5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</v>
      </c>
      <c r="BG8" s="60">
        <v>0</v>
      </c>
      <c r="BH8" s="60">
        <v>4.0396E-8</v>
      </c>
      <c r="BI8" s="60">
        <v>1.0528000000000001E-15</v>
      </c>
      <c r="BJ8" s="60">
        <v>0</v>
      </c>
      <c r="BK8" s="60">
        <v>0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4.0649999999999997E-8</v>
      </c>
      <c r="BY8" s="60">
        <v>0</v>
      </c>
      <c r="BZ8" s="60">
        <v>4.8254999999999999E-11</v>
      </c>
      <c r="CA8" s="60">
        <v>5.2627999999999998E-19</v>
      </c>
      <c r="CB8" s="60">
        <v>9.7539999999999995E-23</v>
      </c>
      <c r="CC8" s="60">
        <v>4.1793999999999997E-8</v>
      </c>
      <c r="CD8" s="60">
        <v>1.4816000000000001E-10</v>
      </c>
      <c r="CE8" s="60">
        <v>2.9851E-9</v>
      </c>
      <c r="CF8" s="60">
        <v>1.3459E-10</v>
      </c>
      <c r="CG8" s="60">
        <v>9.1289E-6</v>
      </c>
      <c r="CH8" s="60">
        <v>1.0307999999999999E-6</v>
      </c>
      <c r="CI8" s="60">
        <v>5.2980000000000002E-8</v>
      </c>
      <c r="CJ8" s="60">
        <v>6.7020000000000002E-9</v>
      </c>
      <c r="CK8" s="60">
        <v>-1000</v>
      </c>
      <c r="CL8" s="60">
        <v>-4.5599999999999996</v>
      </c>
      <c r="CM8" s="60">
        <v>-6.4889999999999999</v>
      </c>
      <c r="CN8" s="60">
        <v>-8.5584000000000007</v>
      </c>
      <c r="CO8" s="60">
        <v>-12.01</v>
      </c>
      <c r="CP8" s="60">
        <v>-3.4184999999999999</v>
      </c>
      <c r="CQ8" s="60">
        <v>-9.0909999999999993</v>
      </c>
      <c r="CR8" s="60">
        <v>-6.7824</v>
      </c>
      <c r="CS8" s="60">
        <v>-15.247</v>
      </c>
      <c r="CT8" s="60">
        <v>-4.4181999999999997</v>
      </c>
      <c r="CU8" s="60">
        <v>-1000</v>
      </c>
      <c r="CV8" s="60">
        <v>-9.0402000000000005</v>
      </c>
      <c r="CW8" s="60">
        <v>-12.157</v>
      </c>
      <c r="CX8" s="60">
        <v>-7.6428000000000003</v>
      </c>
      <c r="CY8" s="60">
        <v>-5.3273000000000001</v>
      </c>
      <c r="CZ8" s="60">
        <v>-8.7913999999999994</v>
      </c>
      <c r="DA8" s="60">
        <v>-6.7214999999999998</v>
      </c>
      <c r="DB8" s="60">
        <v>-2.2967</v>
      </c>
      <c r="DC8" s="60">
        <v>-1000</v>
      </c>
      <c r="DD8" s="60">
        <v>-6.3554000000000004</v>
      </c>
      <c r="DE8" s="60">
        <v>-5.7026000000000003</v>
      </c>
      <c r="DF8" s="60">
        <v>-4.2259000000000002</v>
      </c>
      <c r="DG8" s="60">
        <v>-5</v>
      </c>
      <c r="DH8" s="60">
        <v>-1000</v>
      </c>
      <c r="DI8" s="60">
        <v>-1000</v>
      </c>
      <c r="DJ8" s="60">
        <v>-1000</v>
      </c>
      <c r="DK8" s="60">
        <v>-1000</v>
      </c>
      <c r="DL8" s="60">
        <v>-1000</v>
      </c>
      <c r="DM8" s="60">
        <v>-1000</v>
      </c>
      <c r="DN8" s="60">
        <v>-1000</v>
      </c>
      <c r="DO8" s="60">
        <v>-1000</v>
      </c>
      <c r="DP8" s="60">
        <v>-1000</v>
      </c>
      <c r="DQ8" s="60">
        <v>-11.737</v>
      </c>
      <c r="DR8" s="60">
        <v>-20.376999999999999</v>
      </c>
      <c r="DS8" s="60">
        <v>-17.324999999999999</v>
      </c>
      <c r="DT8" s="60">
        <v>-21.617999999999999</v>
      </c>
      <c r="DU8" s="60">
        <v>-31.375</v>
      </c>
      <c r="DV8" s="60">
        <v>-23.524999999999999</v>
      </c>
      <c r="DW8" s="60">
        <v>-9.5831</v>
      </c>
      <c r="DX8" s="60">
        <v>-17.477</v>
      </c>
      <c r="DY8" s="60">
        <v>-10.632</v>
      </c>
      <c r="DZ8" s="60">
        <v>-14.16</v>
      </c>
      <c r="EA8" s="60">
        <v>-18.135999999999999</v>
      </c>
      <c r="EB8" s="60">
        <v>-14.31</v>
      </c>
      <c r="EC8" s="60">
        <v>-6.4158999999999997</v>
      </c>
      <c r="ED8" s="60">
        <v>-1000</v>
      </c>
      <c r="EE8" s="60">
        <v>-1000</v>
      </c>
      <c r="EF8" s="60">
        <v>-1000</v>
      </c>
      <c r="EG8" s="60">
        <v>-1000</v>
      </c>
      <c r="EH8" s="60">
        <v>-1000</v>
      </c>
      <c r="EI8" s="60">
        <v>-1000</v>
      </c>
      <c r="EJ8" s="60">
        <v>-1000</v>
      </c>
      <c r="EK8" s="60">
        <v>-1000</v>
      </c>
      <c r="EL8" s="60">
        <v>-8.2905999999999995</v>
      </c>
      <c r="EM8" s="60">
        <v>-16.911000000000001</v>
      </c>
      <c r="EN8" s="60">
        <v>-1000</v>
      </c>
      <c r="EO8" s="60">
        <v>-1000</v>
      </c>
      <c r="EP8" s="60">
        <v>-1000</v>
      </c>
      <c r="EQ8" s="60">
        <v>-1000</v>
      </c>
      <c r="ER8" s="60">
        <v>-1000</v>
      </c>
      <c r="ES8" s="60">
        <v>-1000</v>
      </c>
      <c r="ET8" s="60">
        <v>-1000</v>
      </c>
      <c r="EU8" s="60">
        <v>-1000</v>
      </c>
      <c r="EV8" s="60">
        <v>-1000</v>
      </c>
      <c r="EW8" s="60">
        <v>-1000</v>
      </c>
      <c r="EX8" s="60">
        <v>-1000</v>
      </c>
      <c r="EY8" s="60">
        <v>-1000</v>
      </c>
      <c r="EZ8" s="60">
        <v>-1000</v>
      </c>
      <c r="FA8" s="60">
        <v>-1000</v>
      </c>
      <c r="FB8" s="60">
        <v>-8.2879000000000005</v>
      </c>
      <c r="FC8" s="60">
        <v>-1000</v>
      </c>
      <c r="FD8" s="60">
        <v>-10.316000000000001</v>
      </c>
      <c r="FE8" s="60">
        <v>-18.532</v>
      </c>
      <c r="FF8" s="60">
        <v>-22.149000000000001</v>
      </c>
      <c r="FG8" s="60">
        <v>-7.6318000000000001</v>
      </c>
      <c r="FH8" s="60">
        <v>-9.9677000000000007</v>
      </c>
      <c r="FI8" s="60">
        <v>-8.5250000000000004</v>
      </c>
      <c r="FJ8" s="60">
        <v>-9.8710000000000004</v>
      </c>
      <c r="FK8" s="60">
        <v>-5.2925000000000004</v>
      </c>
      <c r="FL8" s="60">
        <v>-6.1252000000000004</v>
      </c>
      <c r="FM8" s="60">
        <v>-10.645</v>
      </c>
      <c r="FN8" s="60">
        <v>-13.375</v>
      </c>
      <c r="FO8" s="59">
        <v>-999.99900000000002</v>
      </c>
      <c r="FP8" s="63">
        <v>2.09</v>
      </c>
      <c r="FQ8" s="59">
        <v>-4.0124000000000004</v>
      </c>
      <c r="FR8" s="62">
        <v>-1.4919</v>
      </c>
      <c r="FS8" s="62">
        <v>-1.3473999999999999</v>
      </c>
      <c r="FT8" s="59">
        <v>-999.99900000000002</v>
      </c>
      <c r="FU8" s="59">
        <v>-999.99900000000002</v>
      </c>
      <c r="FV8" s="59">
        <v>-999.99900000000002</v>
      </c>
      <c r="FW8" s="59">
        <v>-999.99900000000002</v>
      </c>
      <c r="FX8" s="59">
        <v>2.5670999999999999</v>
      </c>
      <c r="FY8" s="59">
        <v>-1.4442999999999999</v>
      </c>
      <c r="FZ8" s="59">
        <v>-4.2771999999999997</v>
      </c>
      <c r="GA8" s="59">
        <v>-1.6908000000000001</v>
      </c>
      <c r="GB8" s="59">
        <v>6.4711999999999996</v>
      </c>
      <c r="GC8" s="59">
        <v>-999.99900000000002</v>
      </c>
      <c r="GD8" s="59">
        <v>7.9089</v>
      </c>
      <c r="GE8" s="59">
        <v>-999.99900000000002</v>
      </c>
      <c r="GF8" s="59">
        <v>0.92800000000000005</v>
      </c>
      <c r="GG8" s="59">
        <v>-1.7199</v>
      </c>
      <c r="GH8" s="59">
        <v>8.9762000000000004</v>
      </c>
      <c r="GI8" s="59">
        <v>8.3399000000000001</v>
      </c>
      <c r="GJ8" s="59">
        <v>8.9417000000000009</v>
      </c>
      <c r="GK8" s="59">
        <v>8.7891999999999992</v>
      </c>
      <c r="GL8" s="59">
        <v>-9.7201000000000004</v>
      </c>
      <c r="GM8" s="59">
        <v>0.68569999999999998</v>
      </c>
      <c r="GN8" s="59">
        <v>-999.99900000000002</v>
      </c>
      <c r="GO8" s="59">
        <v>-8.4505999999999997</v>
      </c>
      <c r="GP8" s="59">
        <v>-23.644200000000001</v>
      </c>
      <c r="GQ8" s="59">
        <v>-26.778700000000001</v>
      </c>
      <c r="GR8" s="59">
        <v>-2.1389</v>
      </c>
      <c r="GS8" s="59">
        <v>-10.5745</v>
      </c>
      <c r="GT8" s="59">
        <v>-6.2026000000000003</v>
      </c>
      <c r="GU8" s="59">
        <v>-3.9438</v>
      </c>
      <c r="GV8" s="59">
        <v>-24.065000000000001</v>
      </c>
      <c r="GW8" s="59">
        <v>-21.905200000000001</v>
      </c>
      <c r="GX8" s="59">
        <v>-20.778700000000001</v>
      </c>
      <c r="GY8" s="59">
        <v>-20.700099999999999</v>
      </c>
      <c r="GZ8" s="59">
        <v>-8.7964000000000002</v>
      </c>
      <c r="HA8" s="59">
        <v>-2.2282999999999999</v>
      </c>
      <c r="HB8" s="59">
        <v>-10.5868</v>
      </c>
      <c r="HC8" s="59">
        <v>-18.9693</v>
      </c>
      <c r="HD8" s="59">
        <v>-17.040800000000001</v>
      </c>
      <c r="HE8" s="59">
        <v>6.0206</v>
      </c>
      <c r="HF8" s="59">
        <v>5.4546999999999999</v>
      </c>
      <c r="HG8" s="59">
        <v>6.0495999999999999</v>
      </c>
      <c r="HH8" s="59">
        <v>5.8983999999999996</v>
      </c>
      <c r="HI8" s="59">
        <v>2.6959</v>
      </c>
      <c r="HJ8" s="59">
        <v>0.87160000000000004</v>
      </c>
      <c r="HK8" s="59">
        <v>2.3595999999999999</v>
      </c>
      <c r="HL8" s="59">
        <v>1.9505999999999999</v>
      </c>
      <c r="HM8" s="59">
        <v>-3.5626000000000002</v>
      </c>
      <c r="HN8" s="59">
        <v>2.8954</v>
      </c>
      <c r="HO8" s="59">
        <v>2.8113999999999999</v>
      </c>
      <c r="HP8" s="59">
        <v>2.2599999999999998</v>
      </c>
      <c r="HQ8" s="59">
        <v>2.8601000000000001</v>
      </c>
      <c r="HR8" s="59">
        <v>2.7073</v>
      </c>
      <c r="HS8" s="59">
        <v>-999.99900000000002</v>
      </c>
      <c r="HT8" s="59">
        <v>-14.0906</v>
      </c>
      <c r="HU8" s="59">
        <v>-14.1737</v>
      </c>
      <c r="HV8" s="59">
        <v>-14.729699999999999</v>
      </c>
      <c r="HW8" s="59">
        <v>-14.126899999999999</v>
      </c>
      <c r="HX8" s="59">
        <v>-14.2742</v>
      </c>
      <c r="HY8" s="59">
        <v>-2.9146999999999998</v>
      </c>
      <c r="HZ8" s="59">
        <v>-8.8620999999999999</v>
      </c>
      <c r="IA8" s="59">
        <v>-8.6164000000000005</v>
      </c>
      <c r="IB8" s="59">
        <v>-0.13919999999999999</v>
      </c>
    </row>
    <row r="9" spans="1:236" x14ac:dyDescent="0.25">
      <c r="A9" s="59" t="s">
        <v>334</v>
      </c>
      <c r="B9" s="59">
        <v>6.06</v>
      </c>
      <c r="C9" s="59">
        <v>4</v>
      </c>
      <c r="D9" s="59">
        <v>40</v>
      </c>
      <c r="E9" s="60">
        <v>1.12081E-5</v>
      </c>
      <c r="F9" s="59">
        <v>2.2606899999999999E-2</v>
      </c>
      <c r="G9" s="60">
        <v>0</v>
      </c>
      <c r="H9" s="60">
        <v>2.3671999999999999E-3</v>
      </c>
      <c r="I9" s="60">
        <v>3.7507000000000003E-4</v>
      </c>
      <c r="J9" s="60">
        <v>8.879E-7</v>
      </c>
      <c r="K9" s="60">
        <v>2.3757E-9</v>
      </c>
      <c r="L9" s="60">
        <v>3.5159000000000002E-3</v>
      </c>
      <c r="M9" s="60">
        <v>6.8492000000000005E-10</v>
      </c>
      <c r="N9" s="60">
        <v>3.1912000000000001E-7</v>
      </c>
      <c r="O9" s="60">
        <v>1.4726E-16</v>
      </c>
      <c r="P9" s="60">
        <v>5.3087999999999996E-4</v>
      </c>
      <c r="Q9" s="60">
        <v>0</v>
      </c>
      <c r="R9" s="60">
        <v>6.1765999999999999E-8</v>
      </c>
      <c r="S9" s="60">
        <v>1.0822000000000001E-11</v>
      </c>
      <c r="T9" s="60">
        <v>9.6767E-6</v>
      </c>
      <c r="U9" s="60">
        <v>7.6433000000000002E-4</v>
      </c>
      <c r="V9" s="60">
        <v>1.0689E-6</v>
      </c>
      <c r="W9" s="60">
        <v>3.0581E-4</v>
      </c>
      <c r="X9" s="60">
        <v>1.1676000000000001E-2</v>
      </c>
      <c r="Y9" s="60">
        <v>0</v>
      </c>
      <c r="Z9" s="60">
        <v>6.0074000000000003E-6</v>
      </c>
      <c r="AA9" s="60">
        <v>1.6143E-4</v>
      </c>
      <c r="AB9" s="60">
        <v>4.1710999999999996E-3</v>
      </c>
      <c r="AC9" s="60">
        <v>1.0119E-6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5.5355999999999998E-9</v>
      </c>
      <c r="AN9" s="60">
        <v>5.8110999999999998E-18</v>
      </c>
      <c r="AO9" s="60">
        <v>8.3987999999999998E-14</v>
      </c>
      <c r="AP9" s="60">
        <v>4.2013999999999998E-18</v>
      </c>
      <c r="AQ9" s="60">
        <v>4.6819E-26</v>
      </c>
      <c r="AR9" s="60">
        <v>4.7632000000000002E-18</v>
      </c>
      <c r="AS9" s="60">
        <v>5.9535000000000002E-9</v>
      </c>
      <c r="AT9" s="60">
        <v>8.1984999999999994E-15</v>
      </c>
      <c r="AU9" s="60">
        <v>6.9920000000000003E-10</v>
      </c>
      <c r="AV9" s="60">
        <v>1.7128999999999999E-12</v>
      </c>
      <c r="AW9" s="60">
        <v>2.4284999999999999E-15</v>
      </c>
      <c r="AX9" s="60">
        <v>4.9395999999999997E-12</v>
      </c>
      <c r="AY9" s="60">
        <v>1.4241E-8</v>
      </c>
      <c r="AZ9" s="60">
        <v>0</v>
      </c>
      <c r="BA9" s="60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</v>
      </c>
      <c r="BG9" s="60">
        <v>0</v>
      </c>
      <c r="BH9" s="60">
        <v>4.0272000000000002E-6</v>
      </c>
      <c r="BI9" s="60">
        <v>1.2029E-14</v>
      </c>
      <c r="BJ9" s="60">
        <v>0</v>
      </c>
      <c r="BK9" s="60">
        <v>0</v>
      </c>
      <c r="BL9" s="60">
        <v>0</v>
      </c>
      <c r="BM9" s="60">
        <v>0</v>
      </c>
      <c r="BN9" s="60">
        <v>0</v>
      </c>
      <c r="BO9" s="60">
        <v>0</v>
      </c>
      <c r="BP9" s="60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v>0</v>
      </c>
      <c r="BX9" s="60">
        <v>1.0028E-7</v>
      </c>
      <c r="BY9" s="60">
        <v>0</v>
      </c>
      <c r="BZ9" s="60">
        <v>6.3763999999999998E-7</v>
      </c>
      <c r="CA9" s="60">
        <v>1.2158E-15</v>
      </c>
      <c r="CB9" s="60">
        <v>2.3532000000000001E-17</v>
      </c>
      <c r="CC9" s="60">
        <v>2.1979E-9</v>
      </c>
      <c r="CD9" s="60">
        <v>3.5303000000000002E-10</v>
      </c>
      <c r="CE9" s="60">
        <v>3.3073E-7</v>
      </c>
      <c r="CF9" s="60">
        <v>2.8944000000000001E-8</v>
      </c>
      <c r="CG9" s="60">
        <v>2.4506E-7</v>
      </c>
      <c r="CH9" s="60">
        <v>1.2063E-6</v>
      </c>
      <c r="CI9" s="60">
        <v>4.3090999999999998E-13</v>
      </c>
      <c r="CJ9" s="60">
        <v>2.7033E-15</v>
      </c>
      <c r="CK9" s="60">
        <v>-1000</v>
      </c>
      <c r="CL9" s="60">
        <v>-2.9552999999999998</v>
      </c>
      <c r="CM9" s="60">
        <v>-3.4258999999999999</v>
      </c>
      <c r="CN9" s="60">
        <v>-6.1188000000000002</v>
      </c>
      <c r="CO9" s="60">
        <v>-8.6242000000000001</v>
      </c>
      <c r="CP9" s="60">
        <v>-2.5198999999999998</v>
      </c>
      <c r="CQ9" s="60">
        <v>-9.1644000000000005</v>
      </c>
      <c r="CR9" s="60">
        <v>-6.5602</v>
      </c>
      <c r="CS9" s="60">
        <v>-15.832000000000001</v>
      </c>
      <c r="CT9" s="60">
        <v>-3.3386</v>
      </c>
      <c r="CU9" s="60">
        <v>-1000</v>
      </c>
      <c r="CV9" s="60">
        <v>-7.2092999999999998</v>
      </c>
      <c r="CW9" s="60">
        <v>-10.965999999999999</v>
      </c>
      <c r="CX9" s="60">
        <v>-5.0881999999999996</v>
      </c>
      <c r="CY9" s="60">
        <v>-3.4222999999999999</v>
      </c>
      <c r="CZ9" s="60">
        <v>-6.0381999999999998</v>
      </c>
      <c r="DA9" s="60">
        <v>-3.5145</v>
      </c>
      <c r="DB9" s="60">
        <v>-1.9950000000000001</v>
      </c>
      <c r="DC9" s="60">
        <v>-1000</v>
      </c>
      <c r="DD9" s="60">
        <v>-5.2213000000000003</v>
      </c>
      <c r="DE9" s="60">
        <v>-3.8660000000000001</v>
      </c>
      <c r="DF9" s="60">
        <v>-2.6909999999999998</v>
      </c>
      <c r="DG9" s="60">
        <v>-6.06</v>
      </c>
      <c r="DH9" s="60">
        <v>-1000</v>
      </c>
      <c r="DI9" s="60">
        <v>-1000</v>
      </c>
      <c r="DJ9" s="60">
        <v>-1000</v>
      </c>
      <c r="DK9" s="60">
        <v>-1000</v>
      </c>
      <c r="DL9" s="60">
        <v>-1000</v>
      </c>
      <c r="DM9" s="60">
        <v>-1000</v>
      </c>
      <c r="DN9" s="60">
        <v>-1000</v>
      </c>
      <c r="DO9" s="60">
        <v>-1000</v>
      </c>
      <c r="DP9" s="60">
        <v>-1000</v>
      </c>
      <c r="DQ9" s="60">
        <v>-8.3239999999999998</v>
      </c>
      <c r="DR9" s="60">
        <v>-17.510000000000002</v>
      </c>
      <c r="DS9" s="60">
        <v>-13.076000000000001</v>
      </c>
      <c r="DT9" s="60">
        <v>-17.443999999999999</v>
      </c>
      <c r="DU9" s="60">
        <v>-25.404</v>
      </c>
      <c r="DV9" s="60">
        <v>-17.603000000000002</v>
      </c>
      <c r="DW9" s="60">
        <v>-8.2924000000000007</v>
      </c>
      <c r="DX9" s="60">
        <v>-14.16</v>
      </c>
      <c r="DY9" s="60">
        <v>-9.2225999999999999</v>
      </c>
      <c r="DZ9" s="60">
        <v>-11.766</v>
      </c>
      <c r="EA9" s="60">
        <v>-14.689</v>
      </c>
      <c r="EB9" s="60">
        <v>-11.305999999999999</v>
      </c>
      <c r="EC9" s="60">
        <v>-9.0441000000000003</v>
      </c>
      <c r="ED9" s="60">
        <v>-1000</v>
      </c>
      <c r="EE9" s="60">
        <v>-1000</v>
      </c>
      <c r="EF9" s="60">
        <v>-1000</v>
      </c>
      <c r="EG9" s="60">
        <v>-1000</v>
      </c>
      <c r="EH9" s="60">
        <v>-1000</v>
      </c>
      <c r="EI9" s="60">
        <v>-1000</v>
      </c>
      <c r="EJ9" s="60">
        <v>-1000</v>
      </c>
      <c r="EK9" s="60">
        <v>-1000</v>
      </c>
      <c r="EL9" s="60">
        <v>-5.7043999999999997</v>
      </c>
      <c r="EM9" s="60">
        <v>-14.534000000000001</v>
      </c>
      <c r="EN9" s="60">
        <v>-1000</v>
      </c>
      <c r="EO9" s="60">
        <v>-1000</v>
      </c>
      <c r="EP9" s="60">
        <v>-1000</v>
      </c>
      <c r="EQ9" s="60">
        <v>-1000</v>
      </c>
      <c r="ER9" s="60">
        <v>-1000</v>
      </c>
      <c r="ES9" s="60">
        <v>-1000</v>
      </c>
      <c r="ET9" s="60">
        <v>-1000</v>
      </c>
      <c r="EU9" s="60">
        <v>-1000</v>
      </c>
      <c r="EV9" s="60">
        <v>-1000</v>
      </c>
      <c r="EW9" s="60">
        <v>-1000</v>
      </c>
      <c r="EX9" s="60">
        <v>-1000</v>
      </c>
      <c r="EY9" s="60">
        <v>-1000</v>
      </c>
      <c r="EZ9" s="60">
        <v>-1000</v>
      </c>
      <c r="FA9" s="60">
        <v>-1000</v>
      </c>
      <c r="FB9" s="60">
        <v>-7.3045</v>
      </c>
      <c r="FC9" s="60">
        <v>-1000</v>
      </c>
      <c r="FD9" s="60">
        <v>-6.1954000000000002</v>
      </c>
      <c r="FE9" s="60">
        <v>-14.981999999999999</v>
      </c>
      <c r="FF9" s="60">
        <v>-16.702000000000002</v>
      </c>
      <c r="FG9" s="60">
        <v>-8.7250999999999994</v>
      </c>
      <c r="FH9" s="60">
        <v>-9.5261999999999993</v>
      </c>
      <c r="FI9" s="60">
        <v>-6.4805000000000001</v>
      </c>
      <c r="FJ9" s="60">
        <v>-7.5384000000000002</v>
      </c>
      <c r="FK9" s="60">
        <v>-6.6779000000000002</v>
      </c>
      <c r="FL9" s="60">
        <v>-5.9924999999999997</v>
      </c>
      <c r="FM9" s="60">
        <v>-13.659000000000001</v>
      </c>
      <c r="FN9" s="60">
        <v>-16.773</v>
      </c>
      <c r="FO9" s="59">
        <v>-999.99900000000002</v>
      </c>
      <c r="FP9" s="63">
        <v>2.7934999999999999</v>
      </c>
      <c r="FQ9" s="59">
        <v>-1.1212</v>
      </c>
      <c r="FR9" s="62">
        <v>-999.99900000000002</v>
      </c>
      <c r="FS9" s="62">
        <v>-999.99900000000002</v>
      </c>
      <c r="FT9" s="59">
        <v>-999.99900000000002</v>
      </c>
      <c r="FU9" s="59">
        <v>-999.99900000000002</v>
      </c>
      <c r="FV9" s="59">
        <v>-999.99900000000002</v>
      </c>
      <c r="FW9" s="59">
        <v>-999.99900000000002</v>
      </c>
      <c r="FX9" s="59">
        <v>2.2633000000000001</v>
      </c>
      <c r="FY9" s="59">
        <v>3.6314000000000002</v>
      </c>
      <c r="FZ9" s="59">
        <v>-1.0831999999999999</v>
      </c>
      <c r="GA9" s="59">
        <v>8.3079000000000001</v>
      </c>
      <c r="GB9" s="59">
        <v>7.6849999999999996</v>
      </c>
      <c r="GC9" s="59">
        <v>-999.99900000000002</v>
      </c>
      <c r="GD9" s="59">
        <v>7.2816999999999998</v>
      </c>
      <c r="GE9" s="59">
        <v>-999.99900000000002</v>
      </c>
      <c r="GF9" s="59">
        <v>0.98109999999999997</v>
      </c>
      <c r="GG9" s="59">
        <v>-999.99900000000002</v>
      </c>
      <c r="GH9" s="59">
        <v>8.5500000000000007</v>
      </c>
      <c r="GI9" s="59">
        <v>8.1199999999999992</v>
      </c>
      <c r="GJ9" s="59">
        <v>8.5360999999999994</v>
      </c>
      <c r="GK9" s="59">
        <v>8.2662999999999993</v>
      </c>
      <c r="GL9" s="59">
        <v>-6.6566000000000001</v>
      </c>
      <c r="GM9" s="59">
        <v>0.72330000000000005</v>
      </c>
      <c r="GN9" s="59">
        <v>-999.99900000000002</v>
      </c>
      <c r="GO9" s="59">
        <v>-1.3713</v>
      </c>
      <c r="GP9" s="59">
        <v>-8.4831000000000003</v>
      </c>
      <c r="GQ9" s="59">
        <v>-11.745900000000001</v>
      </c>
      <c r="GR9" s="59">
        <v>-999.99900000000002</v>
      </c>
      <c r="GS9" s="59">
        <v>-6.6806000000000001</v>
      </c>
      <c r="GT9" s="59">
        <v>-1.2887999999999999</v>
      </c>
      <c r="GU9" s="59">
        <v>1.0702</v>
      </c>
      <c r="GV9" s="59">
        <v>-999.99900000000002</v>
      </c>
      <c r="GW9" s="59">
        <v>-8.2278000000000002</v>
      </c>
      <c r="GX9" s="59">
        <v>-4.9352</v>
      </c>
      <c r="GY9" s="59">
        <v>-3.7374999999999998</v>
      </c>
      <c r="GZ9" s="59">
        <v>5.1108000000000002</v>
      </c>
      <c r="HA9" s="59">
        <v>-999.99900000000002</v>
      </c>
      <c r="HB9" s="59">
        <v>-8.6509999999999998</v>
      </c>
      <c r="HC9" s="59">
        <v>-15.539400000000001</v>
      </c>
      <c r="HD9" s="59">
        <v>-4.7900999999999998</v>
      </c>
      <c r="HE9" s="59">
        <v>7.0521000000000003</v>
      </c>
      <c r="HF9" s="59">
        <v>6.6936</v>
      </c>
      <c r="HG9" s="59">
        <v>7.1074000000000002</v>
      </c>
      <c r="HH9" s="59">
        <v>6.8372999999999999</v>
      </c>
      <c r="HI9" s="59">
        <v>3.9098999999999999</v>
      </c>
      <c r="HJ9" s="59">
        <v>1.5952999999999999</v>
      </c>
      <c r="HK9" s="59">
        <v>4.1233000000000004</v>
      </c>
      <c r="HL9" s="59">
        <v>2.6640999999999999</v>
      </c>
      <c r="HM9" s="59">
        <v>-2.0392999999999999</v>
      </c>
      <c r="HN9" s="59">
        <v>13.704800000000001</v>
      </c>
      <c r="HO9" s="59">
        <v>13.0862</v>
      </c>
      <c r="HP9" s="59">
        <v>13.275700000000001</v>
      </c>
      <c r="HQ9" s="59">
        <v>13.691000000000001</v>
      </c>
      <c r="HR9" s="59">
        <v>13.4214</v>
      </c>
      <c r="HS9" s="59">
        <v>-999.99900000000002</v>
      </c>
      <c r="HT9" s="59">
        <v>-3.9538000000000002</v>
      </c>
      <c r="HU9" s="59">
        <v>-4.5740999999999996</v>
      </c>
      <c r="HV9" s="59">
        <v>-4.3849</v>
      </c>
      <c r="HW9" s="59">
        <v>-3.9662000000000002</v>
      </c>
      <c r="HX9" s="59">
        <v>-4.2339000000000002</v>
      </c>
      <c r="HY9" s="59">
        <v>-999.99900000000002</v>
      </c>
      <c r="HZ9" s="59">
        <v>-6.4276</v>
      </c>
      <c r="IA9" s="59">
        <v>-6.1676000000000002</v>
      </c>
      <c r="IB9" s="59">
        <v>-0.19980000000000001</v>
      </c>
    </row>
    <row r="10" spans="1:236" x14ac:dyDescent="0.25">
      <c r="A10" s="59" t="s">
        <v>335</v>
      </c>
      <c r="B10" s="59">
        <v>5.81</v>
      </c>
      <c r="C10" s="59">
        <v>4</v>
      </c>
      <c r="D10" s="59">
        <v>28.7</v>
      </c>
      <c r="E10" s="59">
        <v>10.305400000000001</v>
      </c>
      <c r="F10" s="59">
        <v>5.2175900000000004</v>
      </c>
      <c r="G10" s="60">
        <v>0</v>
      </c>
      <c r="H10" s="60">
        <v>8.9036000000000006E-15</v>
      </c>
      <c r="I10" s="60">
        <v>9.7275999999999995E-5</v>
      </c>
      <c r="J10" s="60">
        <v>4.6956999999999999E-7</v>
      </c>
      <c r="K10" s="60">
        <v>2.3343000000000001E-9</v>
      </c>
      <c r="L10" s="60">
        <v>3.1396E-2</v>
      </c>
      <c r="M10" s="60">
        <v>8.6495999999999996E-9</v>
      </c>
      <c r="N10" s="60">
        <v>1.1031E-5</v>
      </c>
      <c r="O10" s="60">
        <v>5.4923999999999999E-15</v>
      </c>
      <c r="P10" s="60">
        <v>3.9856000000000001E-4</v>
      </c>
      <c r="Q10" s="60">
        <v>0</v>
      </c>
      <c r="R10" s="60">
        <v>3.4180999999999999E-6</v>
      </c>
      <c r="S10" s="60">
        <v>1.5489000000000001E-9</v>
      </c>
      <c r="T10" s="60">
        <v>2.1002E-3</v>
      </c>
      <c r="U10" s="60">
        <v>6.3069000000000001E-12</v>
      </c>
      <c r="V10" s="60">
        <v>3.5652000000000002E-6</v>
      </c>
      <c r="W10" s="60">
        <v>3.9623000000000002E-4</v>
      </c>
      <c r="X10" s="60">
        <v>3.4655000000000001E-6</v>
      </c>
      <c r="Y10" s="60">
        <v>0</v>
      </c>
      <c r="Z10" s="60">
        <v>8.3762999999999997E-6</v>
      </c>
      <c r="AA10" s="60">
        <v>8.2733000000000004E-4</v>
      </c>
      <c r="AB10" s="60">
        <v>2.5292000000000001E-3</v>
      </c>
      <c r="AC10" s="60">
        <v>6.5884999999999997E-6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3.4063000000000003E-11</v>
      </c>
      <c r="AN10" s="60">
        <v>3.8862999999999999E-19</v>
      </c>
      <c r="AO10" s="60">
        <v>8.1694999999999999E-16</v>
      </c>
      <c r="AP10" s="60">
        <v>1.2555E-19</v>
      </c>
      <c r="AQ10" s="60">
        <v>2.6499000000000003E-26</v>
      </c>
      <c r="AR10" s="60">
        <v>1.2976000000000001E-16</v>
      </c>
      <c r="AS10" s="60">
        <v>8.3778999999999999E-8</v>
      </c>
      <c r="AT10" s="60">
        <v>2.9241E-12</v>
      </c>
      <c r="AU10" s="60">
        <v>1.8505E-10</v>
      </c>
      <c r="AV10" s="60">
        <v>8.9422E-13</v>
      </c>
      <c r="AW10" s="60">
        <v>1.8133E-14</v>
      </c>
      <c r="AX10" s="60">
        <v>1.7202000000000001E-13</v>
      </c>
      <c r="AY10" s="60">
        <v>4.3493E-6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9.2511E-8</v>
      </c>
      <c r="BI10" s="60">
        <v>3.4613E-14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1.8062000000000001E-7</v>
      </c>
      <c r="BY10" s="60">
        <v>0</v>
      </c>
      <c r="BZ10" s="60">
        <v>2.1469000000000001E-9</v>
      </c>
      <c r="CA10" s="60">
        <v>7.0017000000000003E-18</v>
      </c>
      <c r="CB10" s="60">
        <v>1.2134999999999999E-18</v>
      </c>
      <c r="CC10" s="60">
        <v>8.2235000000000008E-9</v>
      </c>
      <c r="CD10" s="60">
        <v>7.5512000000000001E-9</v>
      </c>
      <c r="CE10" s="60">
        <v>2.7421E-6</v>
      </c>
      <c r="CF10" s="60">
        <v>5.9239999999999998E-9</v>
      </c>
      <c r="CG10" s="60">
        <v>1.2035E-9</v>
      </c>
      <c r="CH10" s="60">
        <v>6.1587000000000004E-11</v>
      </c>
      <c r="CI10" s="60">
        <v>2.1366999999999999E-9</v>
      </c>
      <c r="CJ10" s="60">
        <v>2.8411000000000001E-10</v>
      </c>
      <c r="CK10" s="60">
        <v>-1000</v>
      </c>
      <c r="CL10" s="60">
        <v>-4.5712000000000002</v>
      </c>
      <c r="CM10" s="60">
        <v>-4.0119999999999996</v>
      </c>
      <c r="CN10" s="60">
        <v>-6.9629000000000003</v>
      </c>
      <c r="CO10" s="60">
        <v>-8.6318000000000001</v>
      </c>
      <c r="CP10" s="60">
        <v>-1.7239</v>
      </c>
      <c r="CQ10" s="60">
        <v>-8.0630000000000006</v>
      </c>
      <c r="CR10" s="60">
        <v>-5.3794000000000004</v>
      </c>
      <c r="CS10" s="60">
        <v>-14.26</v>
      </c>
      <c r="CT10" s="60">
        <v>-2.2999000000000001</v>
      </c>
      <c r="CU10" s="60">
        <v>-1000</v>
      </c>
      <c r="CV10" s="60">
        <v>-5.4661999999999997</v>
      </c>
      <c r="CW10" s="60">
        <v>-8.81</v>
      </c>
      <c r="CX10" s="60">
        <v>-3.0047000000000001</v>
      </c>
      <c r="CY10" s="60">
        <v>-4.2515999999999998</v>
      </c>
      <c r="CZ10" s="60">
        <v>-6.0826000000000002</v>
      </c>
      <c r="DA10" s="60">
        <v>-3.4020999999999999</v>
      </c>
      <c r="DB10" s="60">
        <v>-2.6099000000000001</v>
      </c>
      <c r="DC10" s="60">
        <v>-1000</v>
      </c>
      <c r="DD10" s="60">
        <v>-5.0769000000000002</v>
      </c>
      <c r="DE10" s="60">
        <v>-3.4093</v>
      </c>
      <c r="DF10" s="60">
        <v>-1.6193</v>
      </c>
      <c r="DG10" s="60">
        <v>-5.81</v>
      </c>
      <c r="DH10" s="60">
        <v>-1000</v>
      </c>
      <c r="DI10" s="60">
        <v>-1000</v>
      </c>
      <c r="DJ10" s="60">
        <v>-1000</v>
      </c>
      <c r="DK10" s="60">
        <v>-1000</v>
      </c>
      <c r="DL10" s="60">
        <v>-1000</v>
      </c>
      <c r="DM10" s="60">
        <v>-1000</v>
      </c>
      <c r="DN10" s="60">
        <v>-1000</v>
      </c>
      <c r="DO10" s="60">
        <v>-1000</v>
      </c>
      <c r="DP10" s="60">
        <v>-1000</v>
      </c>
      <c r="DQ10" s="60">
        <v>-11.102</v>
      </c>
      <c r="DR10" s="60">
        <v>-20.638999999999999</v>
      </c>
      <c r="DS10" s="60">
        <v>-15.087999999999999</v>
      </c>
      <c r="DT10" s="60">
        <v>-19.536000000000001</v>
      </c>
      <c r="DU10" s="60">
        <v>-25.904</v>
      </c>
      <c r="DV10" s="60">
        <v>-18.065999999999999</v>
      </c>
      <c r="DW10" s="60">
        <v>-7.7115</v>
      </c>
      <c r="DX10" s="60">
        <v>-11.861000000000001</v>
      </c>
      <c r="DY10" s="60">
        <v>-10.367000000000001</v>
      </c>
      <c r="DZ10" s="60">
        <v>-12.048999999999999</v>
      </c>
      <c r="EA10" s="60">
        <v>-14.068</v>
      </c>
      <c r="EB10" s="60">
        <v>-12.763999999999999</v>
      </c>
      <c r="EC10" s="60">
        <v>-10.11</v>
      </c>
      <c r="ED10" s="60">
        <v>-1000</v>
      </c>
      <c r="EE10" s="60">
        <v>-1000</v>
      </c>
      <c r="EF10" s="60">
        <v>-1000</v>
      </c>
      <c r="EG10" s="60">
        <v>-1000</v>
      </c>
      <c r="EH10" s="60">
        <v>-1000</v>
      </c>
      <c r="EI10" s="60">
        <v>-1000</v>
      </c>
      <c r="EJ10" s="60">
        <v>-1000</v>
      </c>
      <c r="EK10" s="60">
        <v>-1000</v>
      </c>
      <c r="EL10" s="60">
        <v>-9.2489000000000008</v>
      </c>
      <c r="EM10" s="60">
        <v>-18.218</v>
      </c>
      <c r="EN10" s="60">
        <v>-1000</v>
      </c>
      <c r="EO10" s="60">
        <v>-1000</v>
      </c>
      <c r="EP10" s="60">
        <v>-1000</v>
      </c>
      <c r="EQ10" s="60">
        <v>-1000</v>
      </c>
      <c r="ER10" s="60">
        <v>-1000</v>
      </c>
      <c r="ES10" s="60">
        <v>-1000</v>
      </c>
      <c r="ET10" s="60">
        <v>-1000</v>
      </c>
      <c r="EU10" s="60">
        <v>-1000</v>
      </c>
      <c r="EV10" s="60">
        <v>-1000</v>
      </c>
      <c r="EW10" s="60">
        <v>-1000</v>
      </c>
      <c r="EX10" s="60">
        <v>-1000</v>
      </c>
      <c r="EY10" s="60">
        <v>-1000</v>
      </c>
      <c r="EZ10" s="60">
        <v>-1000</v>
      </c>
      <c r="FA10" s="60">
        <v>-1000</v>
      </c>
      <c r="FB10" s="60">
        <v>-8.9634</v>
      </c>
      <c r="FC10" s="60">
        <v>-1000</v>
      </c>
      <c r="FD10" s="60">
        <v>-8.6682000000000006</v>
      </c>
      <c r="FE10" s="60">
        <v>-17.789000000000001</v>
      </c>
      <c r="FF10" s="60">
        <v>-18.242999999999999</v>
      </c>
      <c r="FG10" s="60">
        <v>-8.7195999999999998</v>
      </c>
      <c r="FH10" s="60">
        <v>-8.4489000000000001</v>
      </c>
      <c r="FI10" s="60">
        <v>-5.5618999999999996</v>
      </c>
      <c r="FJ10" s="60">
        <v>-8.2273999999999994</v>
      </c>
      <c r="FK10" s="60">
        <v>-9.5541999999999998</v>
      </c>
      <c r="FL10" s="60">
        <v>-10.537000000000001</v>
      </c>
      <c r="FM10" s="60">
        <v>-16.981000000000002</v>
      </c>
      <c r="FN10" s="60">
        <v>-22.353000000000002</v>
      </c>
      <c r="FO10" s="59">
        <v>-999.99900000000002</v>
      </c>
      <c r="FP10" s="59">
        <v>-2.2359</v>
      </c>
      <c r="FQ10" s="59">
        <v>-1.7985</v>
      </c>
      <c r="FR10" s="62">
        <v>4.7999999999999996E-3</v>
      </c>
      <c r="FS10" s="62">
        <v>0.15010000000000001</v>
      </c>
      <c r="FT10" s="59">
        <v>-999.99900000000002</v>
      </c>
      <c r="FU10" s="59">
        <v>-999.99900000000002</v>
      </c>
      <c r="FV10" s="59">
        <v>-999.99900000000002</v>
      </c>
      <c r="FW10" s="59">
        <v>-999.99900000000002</v>
      </c>
      <c r="FX10" s="59">
        <v>-1.2353000000000001</v>
      </c>
      <c r="FY10" s="59">
        <v>-1.8764000000000001</v>
      </c>
      <c r="FZ10" s="59">
        <v>-2.3435000000000001</v>
      </c>
      <c r="GA10" s="59">
        <v>-2.4083000000000001</v>
      </c>
      <c r="GB10" s="59">
        <v>2.7435</v>
      </c>
      <c r="GC10" s="59">
        <v>-999.99900000000002</v>
      </c>
      <c r="GD10" s="59">
        <v>2.0607000000000002</v>
      </c>
      <c r="GE10" s="59">
        <v>-999.99900000000002</v>
      </c>
      <c r="GF10" s="59">
        <v>1.7271000000000001</v>
      </c>
      <c r="GG10" s="59">
        <v>0.39789999999999998</v>
      </c>
      <c r="GH10" s="59">
        <v>3.3302</v>
      </c>
      <c r="GI10" s="59">
        <v>3.5817000000000001</v>
      </c>
      <c r="GJ10" s="59">
        <v>3.4272999999999998</v>
      </c>
      <c r="GK10" s="59">
        <v>3.1518000000000002</v>
      </c>
      <c r="GL10" s="59">
        <v>-9.3667999999999996</v>
      </c>
      <c r="GM10" s="59">
        <v>1.4595</v>
      </c>
      <c r="GN10" s="59">
        <v>-999.99900000000002</v>
      </c>
      <c r="GO10" s="59">
        <v>-17.239599999999999</v>
      </c>
      <c r="GP10" s="59">
        <v>-25.087800000000001</v>
      </c>
      <c r="GQ10" s="59">
        <v>-28.433</v>
      </c>
      <c r="GR10" s="59">
        <v>1.8140000000000001</v>
      </c>
      <c r="GS10" s="59">
        <v>-12.008900000000001</v>
      </c>
      <c r="GT10" s="59">
        <v>-7.2826000000000004</v>
      </c>
      <c r="GU10" s="59">
        <v>-4.8575999999999997</v>
      </c>
      <c r="GV10" s="59">
        <v>-15.842000000000001</v>
      </c>
      <c r="GW10" s="59">
        <v>-22.222200000000001</v>
      </c>
      <c r="GX10" s="59">
        <v>-18.904199999999999</v>
      </c>
      <c r="GY10" s="59">
        <v>-15.838100000000001</v>
      </c>
      <c r="GZ10" s="59">
        <v>-10.5382</v>
      </c>
      <c r="HA10" s="59">
        <v>6.1199999999999997E-2</v>
      </c>
      <c r="HB10" s="59">
        <v>-10.527699999999999</v>
      </c>
      <c r="HC10" s="59">
        <v>-17.759599999999999</v>
      </c>
      <c r="HD10" s="59">
        <v>-16.795200000000001</v>
      </c>
      <c r="HE10" s="59">
        <v>3.3881999999999999</v>
      </c>
      <c r="HF10" s="59">
        <v>3.7132999999999998</v>
      </c>
      <c r="HG10" s="59">
        <v>3.5581999999999998</v>
      </c>
      <c r="HH10" s="59">
        <v>3.2814000000000001</v>
      </c>
      <c r="HI10" s="59">
        <v>2.2721</v>
      </c>
      <c r="HJ10" s="59">
        <v>-1.3540000000000001</v>
      </c>
      <c r="HK10" s="59">
        <v>3.8795999999999999</v>
      </c>
      <c r="HL10" s="59">
        <v>0.59289999999999998</v>
      </c>
      <c r="HM10" s="59">
        <v>-9.9784000000000006</v>
      </c>
      <c r="HN10" s="59">
        <v>4.0225999999999997</v>
      </c>
      <c r="HO10" s="59">
        <v>3.8028</v>
      </c>
      <c r="HP10" s="59">
        <v>4.2750000000000004</v>
      </c>
      <c r="HQ10" s="59">
        <v>4.1205999999999996</v>
      </c>
      <c r="HR10" s="59">
        <v>3.8456000000000001</v>
      </c>
      <c r="HS10" s="59">
        <v>-999.99900000000002</v>
      </c>
      <c r="HT10" s="59">
        <v>-9.8047000000000004</v>
      </c>
      <c r="HU10" s="59">
        <v>-10.0273</v>
      </c>
      <c r="HV10" s="59">
        <v>-9.5526999999999997</v>
      </c>
      <c r="HW10" s="59">
        <v>-9.7039000000000009</v>
      </c>
      <c r="HX10" s="59">
        <v>-9.9794</v>
      </c>
      <c r="HY10" s="59">
        <v>-2.4702999999999999</v>
      </c>
      <c r="HZ10" s="59">
        <v>-9.7881</v>
      </c>
      <c r="IA10" s="59">
        <v>-9.5192999999999994</v>
      </c>
      <c r="IB10" s="59">
        <v>0.46939999999999998</v>
      </c>
    </row>
    <row r="11" spans="1:236" x14ac:dyDescent="0.25">
      <c r="A11" s="59" t="s">
        <v>336</v>
      </c>
      <c r="B11" s="59">
        <v>5.6</v>
      </c>
      <c r="C11" s="59">
        <v>4</v>
      </c>
      <c r="D11" s="59">
        <v>22.9</v>
      </c>
      <c r="E11" s="59">
        <v>3.7366000000000001</v>
      </c>
      <c r="F11" s="59">
        <v>1.86947</v>
      </c>
      <c r="G11" s="60">
        <v>0</v>
      </c>
      <c r="H11" s="60">
        <v>1.3489000000000001E-16</v>
      </c>
      <c r="I11" s="60">
        <v>7.1432000000000001E-7</v>
      </c>
      <c r="J11" s="60">
        <v>1.85E-8</v>
      </c>
      <c r="K11" s="60">
        <v>4.3901E-12</v>
      </c>
      <c r="L11" s="60">
        <v>1.5677E-3</v>
      </c>
      <c r="M11" s="60">
        <v>7.1596999999999996E-10</v>
      </c>
      <c r="N11" s="60">
        <v>9.4093999999999995E-8</v>
      </c>
      <c r="O11" s="60">
        <v>1.3954999999999999E-16</v>
      </c>
      <c r="P11" s="60">
        <v>4.5595999999999999E-4</v>
      </c>
      <c r="Q11" s="60">
        <v>0</v>
      </c>
      <c r="R11" s="60">
        <v>2.0088999999999999E-6</v>
      </c>
      <c r="S11" s="60">
        <v>2.6404999999999998E-10</v>
      </c>
      <c r="T11" s="60">
        <v>1.4972999999999999E-4</v>
      </c>
      <c r="U11" s="60">
        <v>3.2187E-15</v>
      </c>
      <c r="V11" s="60">
        <v>2.6925999999999999E-8</v>
      </c>
      <c r="W11" s="60">
        <v>4.9358E-7</v>
      </c>
      <c r="X11" s="60">
        <v>5.9816999999999997E-9</v>
      </c>
      <c r="Y11" s="60">
        <v>0</v>
      </c>
      <c r="Z11" s="60">
        <v>7.5956999999999997E-8</v>
      </c>
      <c r="AA11" s="60">
        <v>8.7051000000000003E-7</v>
      </c>
      <c r="AB11" s="60">
        <v>1.7109000000000001E-8</v>
      </c>
      <c r="AC11" s="60">
        <v>1.1426999999999999E-5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2.0212999999999999E-12</v>
      </c>
      <c r="AN11" s="60">
        <v>9.0848999999999998E-21</v>
      </c>
      <c r="AO11" s="60">
        <v>2.1184999999999999E-18</v>
      </c>
      <c r="AP11" s="60">
        <v>3.0492999999999998E-22</v>
      </c>
      <c r="AQ11" s="60">
        <v>7.5710999999999995E-32</v>
      </c>
      <c r="AR11" s="60">
        <v>7.7419000000000003E-23</v>
      </c>
      <c r="AS11" s="60">
        <v>7.7226999999999996E-10</v>
      </c>
      <c r="AT11" s="60">
        <v>3.6745999999999998E-17</v>
      </c>
      <c r="AU11" s="60">
        <v>1.045E-11</v>
      </c>
      <c r="AV11" s="60">
        <v>2.4942000000000002E-15</v>
      </c>
      <c r="AW11" s="60">
        <v>1.5164000000000001E-18</v>
      </c>
      <c r="AX11" s="60">
        <v>5.4045000000000002E-15</v>
      </c>
      <c r="AY11" s="60">
        <v>9.7296000000000008E-6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7.4996000000000005E-8</v>
      </c>
      <c r="BI11" s="60">
        <v>8.6067999999999994E-15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1.8876E-7</v>
      </c>
      <c r="BY11" s="60">
        <v>0</v>
      </c>
      <c r="BZ11" s="60">
        <v>2.5168000000000001E-11</v>
      </c>
      <c r="CA11" s="60">
        <v>5.7917000000000003E-20</v>
      </c>
      <c r="CB11" s="60">
        <v>6.2903E-23</v>
      </c>
      <c r="CC11" s="60">
        <v>7.5118999999999997E-10</v>
      </c>
      <c r="CD11" s="60">
        <v>3.4563000000000001E-12</v>
      </c>
      <c r="CE11" s="60">
        <v>5.1965000000000004E-9</v>
      </c>
      <c r="CF11" s="60">
        <v>8.0441000000000004E-11</v>
      </c>
      <c r="CG11" s="60">
        <v>9.172E-10</v>
      </c>
      <c r="CH11" s="60">
        <v>2.2946999999999999E-12</v>
      </c>
      <c r="CI11" s="60">
        <v>1.4032000000000001E-9</v>
      </c>
      <c r="CJ11" s="60">
        <v>3.4084999999999998E-11</v>
      </c>
      <c r="CK11" s="60">
        <v>-1000</v>
      </c>
      <c r="CL11" s="60">
        <v>-4.6683000000000003</v>
      </c>
      <c r="CM11" s="60">
        <v>-6.1460999999999997</v>
      </c>
      <c r="CN11" s="60">
        <v>-8.3910999999999998</v>
      </c>
      <c r="CO11" s="60">
        <v>-11.358000000000001</v>
      </c>
      <c r="CP11" s="60">
        <v>-3.0461</v>
      </c>
      <c r="CQ11" s="60">
        <v>-9.1450999999999993</v>
      </c>
      <c r="CR11" s="60">
        <v>-7.2557999999999998</v>
      </c>
      <c r="CS11" s="60">
        <v>-15.855</v>
      </c>
      <c r="CT11" s="60">
        <v>-1.1587000000000001</v>
      </c>
      <c r="CU11" s="60">
        <v>-1000</v>
      </c>
      <c r="CV11" s="60">
        <v>-5.6970000000000001</v>
      </c>
      <c r="CW11" s="60">
        <v>-9.5783000000000005</v>
      </c>
      <c r="CX11" s="60">
        <v>-3.8902000000000001</v>
      </c>
      <c r="CY11" s="60">
        <v>-5.0749000000000004</v>
      </c>
      <c r="CZ11" s="60">
        <v>-8.2280999999999995</v>
      </c>
      <c r="DA11" s="60">
        <v>-6.3066000000000004</v>
      </c>
      <c r="DB11" s="60">
        <v>-3.3113999999999999</v>
      </c>
      <c r="DC11" s="60">
        <v>-1000</v>
      </c>
      <c r="DD11" s="60">
        <v>-7.1193999999999997</v>
      </c>
      <c r="DE11" s="60">
        <v>-6.1257000000000001</v>
      </c>
      <c r="DF11" s="60">
        <v>-3.6343999999999999</v>
      </c>
      <c r="DG11" s="60">
        <v>-5.6</v>
      </c>
      <c r="DH11" s="60">
        <v>-1000</v>
      </c>
      <c r="DI11" s="60">
        <v>-1000</v>
      </c>
      <c r="DJ11" s="60">
        <v>-1000</v>
      </c>
      <c r="DK11" s="60">
        <v>-1000</v>
      </c>
      <c r="DL11" s="60">
        <v>-1000</v>
      </c>
      <c r="DM11" s="60">
        <v>-1000</v>
      </c>
      <c r="DN11" s="60">
        <v>-1000</v>
      </c>
      <c r="DO11" s="60">
        <v>-1000</v>
      </c>
      <c r="DP11" s="60">
        <v>-1000</v>
      </c>
      <c r="DQ11" s="60">
        <v>-12.353</v>
      </c>
      <c r="DR11" s="60">
        <v>-22.082000000000001</v>
      </c>
      <c r="DS11" s="60">
        <v>-17.673999999999999</v>
      </c>
      <c r="DT11" s="60">
        <v>-22.173999999999999</v>
      </c>
      <c r="DU11" s="60">
        <v>-31.186</v>
      </c>
      <c r="DV11" s="60">
        <v>-23.309000000000001</v>
      </c>
      <c r="DW11" s="60">
        <v>-9.7705000000000002</v>
      </c>
      <c r="DX11" s="60">
        <v>-16.5</v>
      </c>
      <c r="DY11" s="60">
        <v>-11.638999999999999</v>
      </c>
      <c r="DZ11" s="60">
        <v>-14.603</v>
      </c>
      <c r="EA11" s="60">
        <v>-17.885000000000002</v>
      </c>
      <c r="EB11" s="60">
        <v>-14.266999999999999</v>
      </c>
      <c r="EC11" s="60">
        <v>-9.1582000000000008</v>
      </c>
      <c r="ED11" s="60">
        <v>-1000</v>
      </c>
      <c r="EE11" s="60">
        <v>-1000</v>
      </c>
      <c r="EF11" s="60">
        <v>-1000</v>
      </c>
      <c r="EG11" s="60">
        <v>-1000</v>
      </c>
      <c r="EH11" s="60">
        <v>-1000</v>
      </c>
      <c r="EI11" s="60">
        <v>-1000</v>
      </c>
      <c r="EJ11" s="60">
        <v>-1000</v>
      </c>
      <c r="EK11" s="60">
        <v>-1000</v>
      </c>
      <c r="EL11" s="60">
        <v>-9.1647999999999996</v>
      </c>
      <c r="EM11" s="60">
        <v>-18.212</v>
      </c>
      <c r="EN11" s="60">
        <v>-1000</v>
      </c>
      <c r="EO11" s="60">
        <v>-1000</v>
      </c>
      <c r="EP11" s="60">
        <v>-1000</v>
      </c>
      <c r="EQ11" s="60">
        <v>-1000</v>
      </c>
      <c r="ER11" s="60">
        <v>-1000</v>
      </c>
      <c r="ES11" s="60">
        <v>-1000</v>
      </c>
      <c r="ET11" s="60">
        <v>-1000</v>
      </c>
      <c r="EU11" s="60">
        <v>-1000</v>
      </c>
      <c r="EV11" s="60">
        <v>-1000</v>
      </c>
      <c r="EW11" s="60">
        <v>-1000</v>
      </c>
      <c r="EX11" s="60">
        <v>-1000</v>
      </c>
      <c r="EY11" s="60">
        <v>-1000</v>
      </c>
      <c r="EZ11" s="60">
        <v>-1000</v>
      </c>
      <c r="FA11" s="60">
        <v>-1000</v>
      </c>
      <c r="FB11" s="60">
        <v>-8.7640999999999991</v>
      </c>
      <c r="FC11" s="60">
        <v>-1000</v>
      </c>
      <c r="FD11" s="60">
        <v>-10.599</v>
      </c>
      <c r="FE11" s="60">
        <v>-19.895</v>
      </c>
      <c r="FF11" s="60">
        <v>-22.266999999999999</v>
      </c>
      <c r="FG11" s="60">
        <v>-9.7825000000000006</v>
      </c>
      <c r="FH11" s="60">
        <v>-11.526999999999999</v>
      </c>
      <c r="FI11" s="60">
        <v>-8.2843</v>
      </c>
      <c r="FJ11" s="60">
        <v>-10.095000000000001</v>
      </c>
      <c r="FK11" s="60">
        <v>-9.6958000000000002</v>
      </c>
      <c r="FL11" s="60">
        <v>-11.705</v>
      </c>
      <c r="FM11" s="60">
        <v>-15.837</v>
      </c>
      <c r="FN11" s="60">
        <v>-21.015999999999998</v>
      </c>
      <c r="FO11" s="59">
        <v>-999.99900000000002</v>
      </c>
      <c r="FP11" s="59">
        <v>-5.3308999999999997</v>
      </c>
      <c r="FQ11" s="59">
        <v>-3.9769999999999999</v>
      </c>
      <c r="FR11" s="62">
        <v>-0.56530000000000002</v>
      </c>
      <c r="FS11" s="62">
        <v>-0.41959999999999997</v>
      </c>
      <c r="FT11" s="59">
        <v>-999.99900000000002</v>
      </c>
      <c r="FU11" s="59">
        <v>-999.99900000000002</v>
      </c>
      <c r="FV11" s="59">
        <v>-999.99900000000002</v>
      </c>
      <c r="FW11" s="59">
        <v>-999.99900000000002</v>
      </c>
      <c r="FX11" s="59">
        <v>-1.7724</v>
      </c>
      <c r="FY11" s="59">
        <v>-3.0493999999999999</v>
      </c>
      <c r="FZ11" s="59">
        <v>-4.8052999999999999</v>
      </c>
      <c r="GA11" s="59">
        <v>-4.6059999999999999</v>
      </c>
      <c r="GB11" s="59">
        <v>2.6362000000000001</v>
      </c>
      <c r="GC11" s="59">
        <v>-999.99900000000002</v>
      </c>
      <c r="GD11" s="59">
        <v>1.5330999999999999</v>
      </c>
      <c r="GE11" s="59">
        <v>-999.99900000000002</v>
      </c>
      <c r="GF11" s="59">
        <v>1.9352</v>
      </c>
      <c r="GG11" s="59">
        <v>-0.73260000000000003</v>
      </c>
      <c r="GH11" s="59">
        <v>3.0053000000000001</v>
      </c>
      <c r="GI11" s="59">
        <v>3.6886000000000001</v>
      </c>
      <c r="GJ11" s="59">
        <v>2.9722</v>
      </c>
      <c r="GK11" s="59">
        <v>2.6335999999999999</v>
      </c>
      <c r="GL11" s="59">
        <v>-11.327400000000001</v>
      </c>
      <c r="GM11" s="59">
        <v>1.6623000000000001</v>
      </c>
      <c r="GN11" s="59">
        <v>-999.99900000000002</v>
      </c>
      <c r="GO11" s="59">
        <v>-19.597799999999999</v>
      </c>
      <c r="GP11" s="59">
        <v>-34.4893</v>
      </c>
      <c r="GQ11" s="59">
        <v>-37.879800000000003</v>
      </c>
      <c r="GR11" s="59">
        <v>-8.0500000000000002E-2</v>
      </c>
      <c r="GS11" s="59">
        <v>-13.0085</v>
      </c>
      <c r="GT11" s="59">
        <v>-8.7020999999999997</v>
      </c>
      <c r="GU11" s="59">
        <v>-6.24</v>
      </c>
      <c r="GV11" s="59">
        <v>-23.959</v>
      </c>
      <c r="GW11" s="59">
        <v>-29.244</v>
      </c>
      <c r="GX11" s="59">
        <v>-26.371500000000001</v>
      </c>
      <c r="GY11" s="59">
        <v>-21.3461</v>
      </c>
      <c r="GZ11" s="59">
        <v>-13.537699999999999</v>
      </c>
      <c r="HA11" s="59">
        <v>-1.2983</v>
      </c>
      <c r="HB11" s="59">
        <v>-12.289099999999999</v>
      </c>
      <c r="HC11" s="59">
        <v>-19.7591</v>
      </c>
      <c r="HD11" s="59">
        <v>-18.455400000000001</v>
      </c>
      <c r="HE11" s="59">
        <v>2.7951999999999999</v>
      </c>
      <c r="HF11" s="59">
        <v>3.5535999999999999</v>
      </c>
      <c r="HG11" s="59">
        <v>2.8371</v>
      </c>
      <c r="HH11" s="59">
        <v>2.4965999999999999</v>
      </c>
      <c r="HI11" s="59">
        <v>1.73</v>
      </c>
      <c r="HJ11" s="59">
        <v>-2.4771999999999998</v>
      </c>
      <c r="HK11" s="59">
        <v>5.0011999999999999</v>
      </c>
      <c r="HL11" s="59">
        <v>-0.2233</v>
      </c>
      <c r="HM11" s="59">
        <v>-11.366400000000001</v>
      </c>
      <c r="HN11" s="59">
        <v>2.2265000000000001</v>
      </c>
      <c r="HO11" s="59">
        <v>2.1185999999999998</v>
      </c>
      <c r="HP11" s="59">
        <v>2.9106999999999998</v>
      </c>
      <c r="HQ11" s="59">
        <v>2.1947000000000001</v>
      </c>
      <c r="HR11" s="59">
        <v>1.8567</v>
      </c>
      <c r="HS11" s="59">
        <v>-999.99900000000002</v>
      </c>
      <c r="HT11" s="59">
        <v>-14.658200000000001</v>
      </c>
      <c r="HU11" s="59">
        <v>-14.769</v>
      </c>
      <c r="HV11" s="59">
        <v>-13.9735</v>
      </c>
      <c r="HW11" s="59">
        <v>-14.686400000000001</v>
      </c>
      <c r="HX11" s="59">
        <v>-15.026</v>
      </c>
      <c r="HY11" s="59">
        <v>-2.8816999999999999</v>
      </c>
      <c r="HZ11" s="59">
        <v>-10.6303</v>
      </c>
      <c r="IA11" s="59">
        <v>-10.3566</v>
      </c>
      <c r="IB11" s="59">
        <v>0.63390000000000002</v>
      </c>
    </row>
    <row r="12" spans="1:236" x14ac:dyDescent="0.25">
      <c r="A12" s="59" t="s">
        <v>337</v>
      </c>
      <c r="B12" s="59">
        <v>6.19</v>
      </c>
      <c r="C12" s="59">
        <v>4</v>
      </c>
      <c r="D12" s="59">
        <v>42.7</v>
      </c>
      <c r="E12" s="59">
        <v>11.549200000000001</v>
      </c>
      <c r="F12" s="59">
        <v>6.0389600000000003</v>
      </c>
      <c r="G12" s="60">
        <v>2.0792999999999999E-5</v>
      </c>
      <c r="H12" s="60">
        <v>2.7565000000000003E-10</v>
      </c>
      <c r="I12" s="60">
        <v>1.1992999999999999E-7</v>
      </c>
      <c r="J12" s="60">
        <v>4.1372999999999999E-7</v>
      </c>
      <c r="K12" s="60">
        <v>2.1745999999999999E-9</v>
      </c>
      <c r="L12" s="60">
        <v>3.0424E-2</v>
      </c>
      <c r="M12" s="60">
        <v>3.1863000000000001E-9</v>
      </c>
      <c r="N12" s="60">
        <v>9.1410000000000006E-9</v>
      </c>
      <c r="O12" s="60">
        <v>1.1501E-18</v>
      </c>
      <c r="P12" s="60">
        <v>2.9064E-4</v>
      </c>
      <c r="Q12" s="60">
        <v>6.0650000000000005E-11</v>
      </c>
      <c r="R12" s="60">
        <v>2.7975E-7</v>
      </c>
      <c r="S12" s="60">
        <v>8.5283000000000006E-14</v>
      </c>
      <c r="T12" s="60">
        <v>2.2093999999999999E-7</v>
      </c>
      <c r="U12" s="60">
        <v>7.8059999999999997E-10</v>
      </c>
      <c r="V12" s="60">
        <v>1.3309E-8</v>
      </c>
      <c r="W12" s="60">
        <v>2.7595999999999999E-9</v>
      </c>
      <c r="X12" s="60">
        <v>1.616E-3</v>
      </c>
      <c r="Y12" s="60">
        <v>2.1857E-9</v>
      </c>
      <c r="Z12" s="60">
        <v>2.0157E-5</v>
      </c>
      <c r="AA12" s="60">
        <v>2.762E-6</v>
      </c>
      <c r="AB12" s="60">
        <v>1.9724999999999999E-3</v>
      </c>
      <c r="AC12" s="60">
        <v>2.4011000000000002E-6</v>
      </c>
      <c r="AD12" s="60">
        <v>1.1925999999999999E-20</v>
      </c>
      <c r="AE12" s="60">
        <v>9.6317000000000007E-15</v>
      </c>
      <c r="AF12" s="60">
        <v>1.9988000000000001E-18</v>
      </c>
      <c r="AG12" s="60">
        <v>1.1973E-15</v>
      </c>
      <c r="AH12" s="60">
        <v>1.4444E-15</v>
      </c>
      <c r="AI12" s="60">
        <v>7.4453999999999995E-26</v>
      </c>
      <c r="AJ12" s="60">
        <v>1.0995E-21</v>
      </c>
      <c r="AK12" s="60">
        <v>3.6404E-27</v>
      </c>
      <c r="AL12" s="60">
        <v>3.1066999999999999E-32</v>
      </c>
      <c r="AM12" s="60">
        <v>2.8977999999999999E-11</v>
      </c>
      <c r="AN12" s="60">
        <v>8.7399999999999993E-19</v>
      </c>
      <c r="AO12" s="60">
        <v>8.9598000000000002E-16</v>
      </c>
      <c r="AP12" s="60">
        <v>1.4974000000000001E-19</v>
      </c>
      <c r="AQ12" s="60">
        <v>5.1061000000000001E-26</v>
      </c>
      <c r="AR12" s="60">
        <v>3.3891000000000002E-16</v>
      </c>
      <c r="AS12" s="60">
        <v>9.8182000000000003E-10</v>
      </c>
      <c r="AT12" s="60">
        <v>3.8556999999999999E-14</v>
      </c>
      <c r="AU12" s="60">
        <v>7.6588999999999995E-11</v>
      </c>
      <c r="AV12" s="60">
        <v>3.6376000000000001E-13</v>
      </c>
      <c r="AW12" s="60">
        <v>7.4695999999999997E-15</v>
      </c>
      <c r="AX12" s="60">
        <v>1.5029000000000001E-13</v>
      </c>
      <c r="AY12" s="60">
        <v>5.5179000000000001E-6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6.8648999999999995E-8</v>
      </c>
      <c r="BI12" s="60">
        <v>4.1952E-14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3.1965000000000002E-8</v>
      </c>
      <c r="BY12" s="60">
        <v>0</v>
      </c>
      <c r="BZ12" s="60">
        <v>2.2318999999999998E-12</v>
      </c>
      <c r="CA12" s="60">
        <v>1.6466999999999999E-20</v>
      </c>
      <c r="CB12" s="60">
        <v>2.9745999999999998E-24</v>
      </c>
      <c r="CC12" s="60">
        <v>1.1574000000000001E-11</v>
      </c>
      <c r="CD12" s="60">
        <v>1.9367000000000001E-14</v>
      </c>
      <c r="CE12" s="60">
        <v>3.5870999999999997E-11</v>
      </c>
      <c r="CF12" s="60">
        <v>1.9654000000000001E-12</v>
      </c>
      <c r="CG12" s="60">
        <v>1.3724E-7</v>
      </c>
      <c r="CH12" s="60">
        <v>6.8958000000000001E-7</v>
      </c>
      <c r="CI12" s="60">
        <v>7.3828000000000004E-8</v>
      </c>
      <c r="CJ12" s="60">
        <v>2.9797000000000001E-7</v>
      </c>
      <c r="CK12" s="60">
        <v>-5.1298000000000004</v>
      </c>
      <c r="CL12" s="60">
        <v>-4.6132</v>
      </c>
      <c r="CM12" s="60">
        <v>-6.9211</v>
      </c>
      <c r="CN12" s="60">
        <v>-6.9592999999999998</v>
      </c>
      <c r="CO12" s="60">
        <v>-8.6625999999999994</v>
      </c>
      <c r="CP12" s="60">
        <v>-1.7096</v>
      </c>
      <c r="CQ12" s="60">
        <v>-8.4967000000000006</v>
      </c>
      <c r="CR12" s="60">
        <v>-8.5036000000000005</v>
      </c>
      <c r="CS12" s="60">
        <v>-17.939</v>
      </c>
      <c r="CT12" s="60">
        <v>-3.5137999999999998</v>
      </c>
      <c r="CU12" s="60">
        <v>-10.217000000000001</v>
      </c>
      <c r="CV12" s="60">
        <v>-6.5532000000000004</v>
      </c>
      <c r="CW12" s="60">
        <v>-13.069000000000001</v>
      </c>
      <c r="CX12" s="60">
        <v>-7.1036000000000001</v>
      </c>
      <c r="CY12" s="60">
        <v>-6.6508000000000003</v>
      </c>
      <c r="CZ12" s="60">
        <v>-8.4518000000000004</v>
      </c>
      <c r="DA12" s="60">
        <v>-8.5592000000000006</v>
      </c>
      <c r="DB12" s="60">
        <v>-2.2883</v>
      </c>
      <c r="DC12" s="60">
        <v>-8.6603999999999992</v>
      </c>
      <c r="DD12" s="60">
        <v>-4.6955999999999998</v>
      </c>
      <c r="DE12" s="60">
        <v>-6.0067000000000004</v>
      </c>
      <c r="DF12" s="60">
        <v>-4.5384000000000002</v>
      </c>
      <c r="DG12" s="60">
        <v>-6.19</v>
      </c>
      <c r="DH12" s="60">
        <v>-19.923999999999999</v>
      </c>
      <c r="DI12" s="60">
        <v>-14.016</v>
      </c>
      <c r="DJ12" s="60">
        <v>-17.699000000000002</v>
      </c>
      <c r="DK12" s="60">
        <v>-14.922000000000001</v>
      </c>
      <c r="DL12" s="60">
        <v>-15.416</v>
      </c>
      <c r="DM12" s="60">
        <v>-25.128</v>
      </c>
      <c r="DN12" s="60">
        <v>-20.959</v>
      </c>
      <c r="DO12" s="60">
        <v>-26.887</v>
      </c>
      <c r="DP12" s="60">
        <v>-31.507999999999999</v>
      </c>
      <c r="DQ12" s="60">
        <v>-11.114000000000001</v>
      </c>
      <c r="DR12" s="60">
        <v>-20.221</v>
      </c>
      <c r="DS12" s="60">
        <v>-15.048</v>
      </c>
      <c r="DT12" s="60">
        <v>-19.401</v>
      </c>
      <c r="DU12" s="60">
        <v>-25.74</v>
      </c>
      <c r="DV12" s="60">
        <v>-17.940999999999999</v>
      </c>
      <c r="DW12" s="60">
        <v>-9.5839999999999996</v>
      </c>
      <c r="DX12" s="60">
        <v>-13.862</v>
      </c>
      <c r="DY12" s="60">
        <v>-10.692</v>
      </c>
      <c r="DZ12" s="60">
        <v>-12.439</v>
      </c>
      <c r="EA12" s="60">
        <v>-14.574999999999999</v>
      </c>
      <c r="EB12" s="60">
        <v>-12.823</v>
      </c>
      <c r="EC12" s="60">
        <v>-9.9841999999999995</v>
      </c>
      <c r="ED12" s="60">
        <v>-1000</v>
      </c>
      <c r="EE12" s="60">
        <v>-1000</v>
      </c>
      <c r="EF12" s="60">
        <v>-1000</v>
      </c>
      <c r="EG12" s="60">
        <v>-1000</v>
      </c>
      <c r="EH12" s="60">
        <v>-1000</v>
      </c>
      <c r="EI12" s="60">
        <v>-1000</v>
      </c>
      <c r="EJ12" s="60">
        <v>-1000</v>
      </c>
      <c r="EK12" s="60">
        <v>-1000</v>
      </c>
      <c r="EL12" s="60">
        <v>-9.3130000000000006</v>
      </c>
      <c r="EM12" s="60">
        <v>-18.111000000000001</v>
      </c>
      <c r="EN12" s="60">
        <v>-1000</v>
      </c>
      <c r="EO12" s="60">
        <v>-1000</v>
      </c>
      <c r="EP12" s="60">
        <v>-1000</v>
      </c>
      <c r="EQ12" s="60">
        <v>-1000</v>
      </c>
      <c r="ER12" s="60">
        <v>-1000</v>
      </c>
      <c r="ES12" s="60">
        <v>-1000</v>
      </c>
      <c r="ET12" s="60">
        <v>-1000</v>
      </c>
      <c r="EU12" s="60">
        <v>-1000</v>
      </c>
      <c r="EV12" s="60">
        <v>-1000</v>
      </c>
      <c r="EW12" s="60">
        <v>-1000</v>
      </c>
      <c r="EX12" s="60">
        <v>-1000</v>
      </c>
      <c r="EY12" s="60">
        <v>-1000</v>
      </c>
      <c r="EZ12" s="60">
        <v>-1000</v>
      </c>
      <c r="FA12" s="60">
        <v>-1000</v>
      </c>
      <c r="FB12" s="60">
        <v>-9.65</v>
      </c>
      <c r="FC12" s="60">
        <v>-1000</v>
      </c>
      <c r="FD12" s="60">
        <v>-11.651</v>
      </c>
      <c r="FE12" s="60">
        <v>-20.359000000000002</v>
      </c>
      <c r="FF12" s="60">
        <v>-23.974</v>
      </c>
      <c r="FG12" s="60">
        <v>-11.513</v>
      </c>
      <c r="FH12" s="60">
        <v>-14.161</v>
      </c>
      <c r="FI12" s="60">
        <v>-10.445</v>
      </c>
      <c r="FJ12" s="60">
        <v>-11.707000000000001</v>
      </c>
      <c r="FK12" s="60">
        <v>-7.4385000000000003</v>
      </c>
      <c r="FL12" s="60">
        <v>-6.6093000000000002</v>
      </c>
      <c r="FM12" s="60">
        <v>-15.502000000000001</v>
      </c>
      <c r="FN12" s="60">
        <v>-19.52</v>
      </c>
      <c r="FO12" s="59">
        <v>-999.99900000000002</v>
      </c>
      <c r="FP12" s="59">
        <v>-3.4565999999999999</v>
      </c>
      <c r="FQ12" s="59">
        <v>-4.5937999999999999</v>
      </c>
      <c r="FR12" s="62">
        <v>0.45600000000000002</v>
      </c>
      <c r="FS12" s="62">
        <v>0.6008</v>
      </c>
      <c r="FT12" s="59">
        <v>-999.99900000000002</v>
      </c>
      <c r="FU12" s="59">
        <v>-999.99900000000002</v>
      </c>
      <c r="FV12" s="59">
        <v>-999.99900000000002</v>
      </c>
      <c r="FW12" s="59">
        <v>-999.99900000000002</v>
      </c>
      <c r="FX12" s="59">
        <v>1.5270999999999999</v>
      </c>
      <c r="FY12" s="59">
        <v>0.308</v>
      </c>
      <c r="FZ12" s="59">
        <v>-4.8041</v>
      </c>
      <c r="GA12" s="59">
        <v>1.7842</v>
      </c>
      <c r="GB12" s="59">
        <v>6.0677000000000003</v>
      </c>
      <c r="GC12" s="59">
        <v>-999.99900000000002</v>
      </c>
      <c r="GD12" s="59">
        <v>6.2563000000000004</v>
      </c>
      <c r="GE12" s="59">
        <v>-999.99900000000002</v>
      </c>
      <c r="GF12" s="59">
        <v>1.143</v>
      </c>
      <c r="GG12" s="59">
        <v>-1.1884999999999999</v>
      </c>
      <c r="GH12" s="59">
        <v>7.5156999999999998</v>
      </c>
      <c r="GI12" s="59">
        <v>7.2849000000000004</v>
      </c>
      <c r="GJ12" s="59">
        <v>7.2468000000000004</v>
      </c>
      <c r="GK12" s="59">
        <v>7.399</v>
      </c>
      <c r="GL12" s="59">
        <v>-9.6914999999999996</v>
      </c>
      <c r="GM12" s="59">
        <v>0.88739999999999997</v>
      </c>
      <c r="GN12" s="59">
        <v>-999.99900000000002</v>
      </c>
      <c r="GO12" s="59">
        <v>-9.2232000000000003</v>
      </c>
      <c r="GP12" s="59">
        <v>-24.273599999999998</v>
      </c>
      <c r="GQ12" s="59">
        <v>-27.517700000000001</v>
      </c>
      <c r="GR12" s="59">
        <v>0.42130000000000001</v>
      </c>
      <c r="GS12" s="59">
        <v>-10.1173</v>
      </c>
      <c r="GT12" s="59">
        <v>-4.6917</v>
      </c>
      <c r="GU12" s="59">
        <v>-2.3473999999999999</v>
      </c>
      <c r="GV12" s="59">
        <v>-22.210999999999999</v>
      </c>
      <c r="GW12" s="59">
        <v>-22.4619</v>
      </c>
      <c r="GX12" s="59">
        <v>-19.345600000000001</v>
      </c>
      <c r="GY12" s="59">
        <v>-18.078800000000001</v>
      </c>
      <c r="GZ12" s="59">
        <v>-4.7492000000000001</v>
      </c>
      <c r="HA12" s="59">
        <v>-1.7035</v>
      </c>
      <c r="HB12" s="59">
        <v>-10.611499999999999</v>
      </c>
      <c r="HC12" s="59">
        <v>-17.537299999999998</v>
      </c>
      <c r="HD12" s="59">
        <v>-14.2988</v>
      </c>
      <c r="HE12" s="59">
        <v>5.4542999999999999</v>
      </c>
      <c r="HF12" s="59">
        <v>5.2948000000000004</v>
      </c>
      <c r="HG12" s="59">
        <v>5.2538999999999998</v>
      </c>
      <c r="HH12" s="59">
        <v>5.4061000000000003</v>
      </c>
      <c r="HI12" s="59">
        <v>3.3643999999999998</v>
      </c>
      <c r="HJ12" s="59">
        <v>1.1172</v>
      </c>
      <c r="HK12" s="59">
        <v>3.9647000000000001</v>
      </c>
      <c r="HL12" s="59">
        <v>2.4268999999999998</v>
      </c>
      <c r="HM12" s="59">
        <v>-4.1341999999999999</v>
      </c>
      <c r="HN12" s="59">
        <v>7.2191000000000001</v>
      </c>
      <c r="HO12" s="59">
        <v>6.8197999999999999</v>
      </c>
      <c r="HP12" s="59">
        <v>6.9893000000000001</v>
      </c>
      <c r="HQ12" s="59">
        <v>6.9501999999999997</v>
      </c>
      <c r="HR12" s="59">
        <v>7.1025999999999998</v>
      </c>
      <c r="HS12" s="59">
        <v>-999.99900000000002</v>
      </c>
      <c r="HT12" s="59">
        <v>-12.732699999999999</v>
      </c>
      <c r="HU12" s="59">
        <v>-13.1335</v>
      </c>
      <c r="HV12" s="59">
        <v>-12.9649</v>
      </c>
      <c r="HW12" s="59">
        <v>-13.0006</v>
      </c>
      <c r="HX12" s="59">
        <v>-12.845800000000001</v>
      </c>
      <c r="HY12" s="59">
        <v>-1.9907999999999999</v>
      </c>
      <c r="HZ12" s="59">
        <v>-8.6207999999999991</v>
      </c>
      <c r="IA12" s="59">
        <v>-8.3628999999999998</v>
      </c>
      <c r="IB12" s="59">
        <v>-2.0899999999999998E-2</v>
      </c>
    </row>
    <row r="13" spans="1:236" x14ac:dyDescent="0.25">
      <c r="A13" s="59" t="s">
        <v>338</v>
      </c>
      <c r="B13" s="59">
        <v>4.51</v>
      </c>
      <c r="C13" s="59">
        <v>4</v>
      </c>
      <c r="D13" s="59">
        <v>55.8</v>
      </c>
      <c r="E13" s="59">
        <v>2.3442000000000001E-2</v>
      </c>
      <c r="F13" s="59">
        <v>1.2654800000000001E-2</v>
      </c>
      <c r="G13" s="60">
        <v>0</v>
      </c>
      <c r="H13" s="60">
        <v>1.5767999999999999E-4</v>
      </c>
      <c r="I13" s="60">
        <v>1.153E-6</v>
      </c>
      <c r="J13" s="60">
        <v>8.7969999999999993E-9</v>
      </c>
      <c r="K13" s="60">
        <v>1.2977E-12</v>
      </c>
      <c r="L13" s="60">
        <v>2.0476000000000001E-4</v>
      </c>
      <c r="M13" s="60">
        <v>1.2379E-9</v>
      </c>
      <c r="N13" s="60">
        <v>3.1393000000000001E-7</v>
      </c>
      <c r="O13" s="60">
        <v>3.3323999999999999E-15</v>
      </c>
      <c r="P13" s="60">
        <v>3.2323000000000002E-5</v>
      </c>
      <c r="Q13" s="60">
        <v>0</v>
      </c>
      <c r="R13" s="60">
        <v>3.3818000000000002E-10</v>
      </c>
      <c r="S13" s="60">
        <v>9.336100000000001E-13</v>
      </c>
      <c r="T13" s="60">
        <v>1.2684E-8</v>
      </c>
      <c r="U13" s="60">
        <v>1.2781000000000001E-4</v>
      </c>
      <c r="V13" s="60">
        <v>2.2221000000000001E-8</v>
      </c>
      <c r="W13" s="60">
        <v>2.6991000000000001E-6</v>
      </c>
      <c r="X13" s="60">
        <v>1.1629E-4</v>
      </c>
      <c r="Y13" s="60">
        <v>0</v>
      </c>
      <c r="Z13" s="60">
        <v>5.2190000000000003E-9</v>
      </c>
      <c r="AA13" s="60">
        <v>3.5126E-8</v>
      </c>
      <c r="AB13" s="60">
        <v>4.9570999999999997E-5</v>
      </c>
      <c r="AC13" s="60">
        <v>3.5762000000000001E-5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1.0741999999999999E-11</v>
      </c>
      <c r="AN13" s="60">
        <v>2.9008E-20</v>
      </c>
      <c r="AO13" s="60">
        <v>1.1034E-17</v>
      </c>
      <c r="AP13" s="60">
        <v>6.3746000000000002E-22</v>
      </c>
      <c r="AQ13" s="60">
        <v>2.4331000000000001E-32</v>
      </c>
      <c r="AR13" s="60">
        <v>2.4981E-24</v>
      </c>
      <c r="AS13" s="60">
        <v>4.2287000000000001E-10</v>
      </c>
      <c r="AT13" s="60">
        <v>1.3128000000000001E-18</v>
      </c>
      <c r="AU13" s="60">
        <v>3.305E-10</v>
      </c>
      <c r="AV13" s="60">
        <v>4.1558999999999999E-14</v>
      </c>
      <c r="AW13" s="60">
        <v>2.4917E-18</v>
      </c>
      <c r="AX13" s="60">
        <v>2.7101999999999999E-14</v>
      </c>
      <c r="AY13" s="60">
        <v>7.9511000000000008E-6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9.8344999999999998E-8</v>
      </c>
      <c r="BI13" s="60">
        <v>4.1778999999999998E-16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2.8529999999999999E-7</v>
      </c>
      <c r="BY13" s="60">
        <v>0</v>
      </c>
      <c r="BZ13" s="60">
        <v>3.2920000000000001E-10</v>
      </c>
      <c r="CA13" s="60">
        <v>1.7835000000000002E-18</v>
      </c>
      <c r="CB13" s="60">
        <v>3.0487000000000001E-22</v>
      </c>
      <c r="CC13" s="60">
        <v>9.9706999999999994E-8</v>
      </c>
      <c r="CD13" s="60">
        <v>2.7387999999999999E-10</v>
      </c>
      <c r="CE13" s="60">
        <v>5.7254000000000001E-9</v>
      </c>
      <c r="CF13" s="60">
        <v>2.4235000000000002E-9</v>
      </c>
      <c r="CG13" s="60">
        <v>3.0052999999999998E-6</v>
      </c>
      <c r="CH13" s="60">
        <v>4.1494000000000001E-8</v>
      </c>
      <c r="CI13" s="60">
        <v>9.2874000000000004E-10</v>
      </c>
      <c r="CJ13" s="60">
        <v>4.6497999999999998E-12</v>
      </c>
      <c r="CK13" s="60">
        <v>-1000</v>
      </c>
      <c r="CL13" s="60">
        <v>-3.7826</v>
      </c>
      <c r="CM13" s="60">
        <v>-5.9382000000000001</v>
      </c>
      <c r="CN13" s="60">
        <v>-8.1191999999999993</v>
      </c>
      <c r="CO13" s="60">
        <v>-11.887</v>
      </c>
      <c r="CP13" s="60">
        <v>-3.7416999999999998</v>
      </c>
      <c r="CQ13" s="60">
        <v>-8.9072999999999993</v>
      </c>
      <c r="CR13" s="60">
        <v>-6.5545</v>
      </c>
      <c r="CS13" s="60">
        <v>-14.477</v>
      </c>
      <c r="CT13" s="60">
        <v>-4.4969000000000001</v>
      </c>
      <c r="CU13" s="60">
        <v>-1000</v>
      </c>
      <c r="CV13" s="60">
        <v>-9.4708000000000006</v>
      </c>
      <c r="CW13" s="60">
        <v>-12.03</v>
      </c>
      <c r="CX13" s="60">
        <v>-7.9454000000000002</v>
      </c>
      <c r="CY13" s="60">
        <v>-3.9163000000000001</v>
      </c>
      <c r="CZ13" s="60">
        <v>-7.7168000000000001</v>
      </c>
      <c r="DA13" s="60">
        <v>-5.5688000000000004</v>
      </c>
      <c r="DB13" s="60">
        <v>-3.8866999999999998</v>
      </c>
      <c r="DC13" s="60">
        <v>-1000</v>
      </c>
      <c r="DD13" s="60">
        <v>-8.2824000000000009</v>
      </c>
      <c r="DE13" s="60">
        <v>-7.5030999999999999</v>
      </c>
      <c r="DF13" s="60">
        <v>-4.4363000000000001</v>
      </c>
      <c r="DG13" s="60">
        <v>-4.51</v>
      </c>
      <c r="DH13" s="60">
        <v>-1000</v>
      </c>
      <c r="DI13" s="60">
        <v>-1000</v>
      </c>
      <c r="DJ13" s="60">
        <v>-1000</v>
      </c>
      <c r="DK13" s="60">
        <v>-1000</v>
      </c>
      <c r="DL13" s="60">
        <v>-1000</v>
      </c>
      <c r="DM13" s="60">
        <v>-1000</v>
      </c>
      <c r="DN13" s="60">
        <v>-1000</v>
      </c>
      <c r="DO13" s="60">
        <v>-1000</v>
      </c>
      <c r="DP13" s="60">
        <v>-1000</v>
      </c>
      <c r="DQ13" s="60">
        <v>-11.032</v>
      </c>
      <c r="DR13" s="60">
        <v>-19.776</v>
      </c>
      <c r="DS13" s="60">
        <v>-16.957000000000001</v>
      </c>
      <c r="DT13" s="60">
        <v>-21.259</v>
      </c>
      <c r="DU13" s="60">
        <v>-31.663</v>
      </c>
      <c r="DV13" s="60">
        <v>-23.832999999999998</v>
      </c>
      <c r="DW13" s="60">
        <v>-9.4373000000000005</v>
      </c>
      <c r="DX13" s="60">
        <v>-17.931000000000001</v>
      </c>
      <c r="DY13" s="60">
        <v>-9.5443999999999996</v>
      </c>
      <c r="DZ13" s="60">
        <v>-13.381</v>
      </c>
      <c r="EA13" s="60">
        <v>-17.652000000000001</v>
      </c>
      <c r="EB13" s="60">
        <v>-13.567</v>
      </c>
      <c r="EC13" s="60">
        <v>-5.6384999999999996</v>
      </c>
      <c r="ED13" s="60">
        <v>-1000</v>
      </c>
      <c r="EE13" s="60">
        <v>-1000</v>
      </c>
      <c r="EF13" s="60">
        <v>-1000</v>
      </c>
      <c r="EG13" s="60">
        <v>-1000</v>
      </c>
      <c r="EH13" s="60">
        <v>-1000</v>
      </c>
      <c r="EI13" s="60">
        <v>-1000</v>
      </c>
      <c r="EJ13" s="60">
        <v>-1000</v>
      </c>
      <c r="EK13" s="60">
        <v>-1000</v>
      </c>
      <c r="EL13" s="60">
        <v>-7.2462</v>
      </c>
      <c r="EM13" s="60">
        <v>-15.906000000000001</v>
      </c>
      <c r="EN13" s="60">
        <v>-1000</v>
      </c>
      <c r="EO13" s="60">
        <v>-1000</v>
      </c>
      <c r="EP13" s="60">
        <v>-1000</v>
      </c>
      <c r="EQ13" s="60">
        <v>-1000</v>
      </c>
      <c r="ER13" s="60">
        <v>-1000</v>
      </c>
      <c r="ES13" s="60">
        <v>-1000</v>
      </c>
      <c r="ET13" s="60">
        <v>-1000</v>
      </c>
      <c r="EU13" s="60">
        <v>-1000</v>
      </c>
      <c r="EV13" s="60">
        <v>-1000</v>
      </c>
      <c r="EW13" s="60">
        <v>-1000</v>
      </c>
      <c r="EX13" s="60">
        <v>-1000</v>
      </c>
      <c r="EY13" s="60">
        <v>-1000</v>
      </c>
      <c r="EZ13" s="60">
        <v>-1000</v>
      </c>
      <c r="FA13" s="60">
        <v>-1000</v>
      </c>
      <c r="FB13" s="60">
        <v>-6.7835999999999999</v>
      </c>
      <c r="FC13" s="60">
        <v>-1000</v>
      </c>
      <c r="FD13" s="60">
        <v>-9.4824999999999999</v>
      </c>
      <c r="FE13" s="60">
        <v>-17.812000000000001</v>
      </c>
      <c r="FF13" s="60">
        <v>-21.565000000000001</v>
      </c>
      <c r="FG13" s="60">
        <v>-7.0648</v>
      </c>
      <c r="FH13" s="60">
        <v>-9.6111000000000004</v>
      </c>
      <c r="FI13" s="60">
        <v>-8.2422000000000004</v>
      </c>
      <c r="FJ13" s="60">
        <v>-8.6156000000000006</v>
      </c>
      <c r="FK13" s="60">
        <v>-5.5856000000000003</v>
      </c>
      <c r="FL13" s="60">
        <v>-7.4306999999999999</v>
      </c>
      <c r="FM13" s="60">
        <v>-9.9671000000000003</v>
      </c>
      <c r="FN13" s="60">
        <v>-12.795999999999999</v>
      </c>
      <c r="FO13" s="59">
        <v>-999.99900000000002</v>
      </c>
      <c r="FP13" s="63">
        <v>0.85250000000000004</v>
      </c>
      <c r="FQ13" s="59">
        <v>-3.4973999999999998</v>
      </c>
      <c r="FR13" s="62">
        <v>-2.4748999999999999</v>
      </c>
      <c r="FS13" s="62">
        <v>-2.3304</v>
      </c>
      <c r="FT13" s="59">
        <v>-999.99900000000002</v>
      </c>
      <c r="FU13" s="59">
        <v>-999.99900000000002</v>
      </c>
      <c r="FV13" s="59">
        <v>-999.99900000000002</v>
      </c>
      <c r="FW13" s="59">
        <v>-999.99900000000002</v>
      </c>
      <c r="FX13" s="59">
        <v>1.8282</v>
      </c>
      <c r="FY13" s="59">
        <v>-1.9211</v>
      </c>
      <c r="FZ13" s="59">
        <v>-3.6233</v>
      </c>
      <c r="GA13" s="59">
        <v>-2.7159</v>
      </c>
      <c r="GB13" s="59">
        <v>4.0133999999999999</v>
      </c>
      <c r="GC13" s="59">
        <v>-999.99900000000002</v>
      </c>
      <c r="GD13" s="59">
        <v>6.1737000000000002</v>
      </c>
      <c r="GE13" s="59">
        <v>-999.99900000000002</v>
      </c>
      <c r="GF13" s="59">
        <v>0.82969999999999999</v>
      </c>
      <c r="GG13" s="59">
        <v>-2.9546000000000001</v>
      </c>
      <c r="GH13" s="59">
        <v>6.6689999999999996</v>
      </c>
      <c r="GI13" s="59">
        <v>5.9005999999999998</v>
      </c>
      <c r="GJ13" s="59">
        <v>6.7336</v>
      </c>
      <c r="GK13" s="59">
        <v>5.8423999999999996</v>
      </c>
      <c r="GL13" s="59">
        <v>-9.3931000000000004</v>
      </c>
      <c r="GM13" s="59">
        <v>0.58450000000000002</v>
      </c>
      <c r="GN13" s="59">
        <v>-999.99900000000002</v>
      </c>
      <c r="GO13" s="59">
        <v>-10.196400000000001</v>
      </c>
      <c r="GP13" s="59">
        <v>-23.882999999999999</v>
      </c>
      <c r="GQ13" s="59">
        <v>-27.042000000000002</v>
      </c>
      <c r="GR13" s="59">
        <v>-3.4857</v>
      </c>
      <c r="GS13" s="59">
        <v>-10.585900000000001</v>
      </c>
      <c r="GT13" s="59">
        <v>-6.6707999999999998</v>
      </c>
      <c r="GU13" s="59">
        <v>-4.3929999999999998</v>
      </c>
      <c r="GV13" s="59">
        <v>-25.079499999999999</v>
      </c>
      <c r="GW13" s="59">
        <v>-21.831</v>
      </c>
      <c r="GX13" s="59">
        <v>-22.669699999999999</v>
      </c>
      <c r="GY13" s="59">
        <v>-21.014199999999999</v>
      </c>
      <c r="GZ13" s="59">
        <v>-9.8704000000000001</v>
      </c>
      <c r="HA13" s="59">
        <v>-2.6116999999999999</v>
      </c>
      <c r="HB13" s="59">
        <v>-11.1236</v>
      </c>
      <c r="HC13" s="59">
        <v>-19.875599999999999</v>
      </c>
      <c r="HD13" s="59">
        <v>-17.479900000000001</v>
      </c>
      <c r="HE13" s="59">
        <v>4.3460999999999999</v>
      </c>
      <c r="HF13" s="59">
        <v>3.6480999999999999</v>
      </c>
      <c r="HG13" s="59">
        <v>4.4752000000000001</v>
      </c>
      <c r="HH13" s="59">
        <v>3.5851000000000002</v>
      </c>
      <c r="HI13" s="59">
        <v>0.73260000000000003</v>
      </c>
      <c r="HJ13" s="59">
        <v>-2.1080999999999999</v>
      </c>
      <c r="HK13" s="59">
        <v>0.67430000000000001</v>
      </c>
      <c r="HL13" s="59">
        <v>-1.298</v>
      </c>
      <c r="HM13" s="59">
        <v>-5.8440000000000003</v>
      </c>
      <c r="HN13" s="59">
        <v>1.2796000000000001</v>
      </c>
      <c r="HO13" s="59">
        <v>1.2444999999999999</v>
      </c>
      <c r="HP13" s="59">
        <v>0.5121</v>
      </c>
      <c r="HQ13" s="59">
        <v>1.3434999999999999</v>
      </c>
      <c r="HR13" s="59">
        <v>0.45219999999999999</v>
      </c>
      <c r="HS13" s="59">
        <v>-999.99900000000002</v>
      </c>
      <c r="HT13" s="59">
        <v>-13.7951</v>
      </c>
      <c r="HU13" s="59">
        <v>-13.8299</v>
      </c>
      <c r="HV13" s="59">
        <v>-14.5662</v>
      </c>
      <c r="HW13" s="59">
        <v>-13.7318</v>
      </c>
      <c r="HX13" s="59">
        <v>-14.6183</v>
      </c>
      <c r="HY13" s="59">
        <v>-3.6429</v>
      </c>
      <c r="HZ13" s="59">
        <v>-8.3846000000000007</v>
      </c>
      <c r="IA13" s="59">
        <v>-8.1362000000000005</v>
      </c>
      <c r="IB13" s="59">
        <v>-0.2586</v>
      </c>
    </row>
    <row r="14" spans="1:236" x14ac:dyDescent="0.25">
      <c r="A14" s="59" t="s">
        <v>339</v>
      </c>
      <c r="B14" s="59">
        <v>6.24</v>
      </c>
      <c r="C14" s="59">
        <v>4</v>
      </c>
      <c r="D14" s="59">
        <v>60</v>
      </c>
      <c r="E14" s="59">
        <v>5.5207499999999996</v>
      </c>
      <c r="F14" s="59">
        <v>2.8275199999999998</v>
      </c>
      <c r="G14" s="60">
        <v>1.5166E-5</v>
      </c>
      <c r="H14" s="60">
        <v>1.7282999999999999E-7</v>
      </c>
      <c r="I14" s="60">
        <v>7.5288999999999996E-7</v>
      </c>
      <c r="J14" s="60">
        <v>1.2323E-6</v>
      </c>
      <c r="K14" s="60">
        <v>7.8328000000000005E-9</v>
      </c>
      <c r="L14" s="60">
        <v>3.8191999999999997E-2</v>
      </c>
      <c r="M14" s="60">
        <v>2.7783999999999998E-9</v>
      </c>
      <c r="N14" s="60">
        <v>2.2528000000000002E-8</v>
      </c>
      <c r="O14" s="60">
        <v>1.9314E-18</v>
      </c>
      <c r="P14" s="60">
        <v>3.4813999999999998E-4</v>
      </c>
      <c r="Q14" s="60">
        <v>6.8123000000000006E-11</v>
      </c>
      <c r="R14" s="60">
        <v>3.9694000000000001E-7</v>
      </c>
      <c r="S14" s="60">
        <v>3.0318999999999999E-13</v>
      </c>
      <c r="T14" s="60">
        <v>3.8464999999999999E-7</v>
      </c>
      <c r="U14" s="60">
        <v>7.2654999999999998E-8</v>
      </c>
      <c r="V14" s="60">
        <v>1.7289E-8</v>
      </c>
      <c r="W14" s="60">
        <v>1.0613E-8</v>
      </c>
      <c r="X14" s="60">
        <v>7.7095999999999996E-3</v>
      </c>
      <c r="Y14" s="60">
        <v>4.5962999999999999E-9</v>
      </c>
      <c r="Z14" s="60">
        <v>5.1131000000000002E-5</v>
      </c>
      <c r="AA14" s="60">
        <v>8.9223999999999995E-6</v>
      </c>
      <c r="AB14" s="60">
        <v>3.1150000000000001E-3</v>
      </c>
      <c r="AC14" s="60">
        <v>1.8744E-6</v>
      </c>
      <c r="AD14" s="60">
        <v>9.6898999999999998E-21</v>
      </c>
      <c r="AE14" s="60">
        <v>3.8038E-15</v>
      </c>
      <c r="AF14" s="60">
        <v>6.7187000000000003E-18</v>
      </c>
      <c r="AG14" s="60">
        <v>2.5278999999999999E-15</v>
      </c>
      <c r="AH14" s="60">
        <v>2.3900000000000002E-15</v>
      </c>
      <c r="AI14" s="60">
        <v>3.0351999999999998E-27</v>
      </c>
      <c r="AJ14" s="60">
        <v>1.8819999999999999E-21</v>
      </c>
      <c r="AK14" s="60">
        <v>4.5545000000000002E-27</v>
      </c>
      <c r="AL14" s="60">
        <v>1.4669E-31</v>
      </c>
      <c r="AM14" s="60">
        <v>1.446E-10</v>
      </c>
      <c r="AN14" s="60">
        <v>8.2517999999999995E-18</v>
      </c>
      <c r="AO14" s="60">
        <v>6.7340000000000002E-15</v>
      </c>
      <c r="AP14" s="60">
        <v>1.1372999999999999E-18</v>
      </c>
      <c r="AQ14" s="60">
        <v>4.8121000000000004E-25</v>
      </c>
      <c r="AR14" s="60">
        <v>1.5403E-15</v>
      </c>
      <c r="AS14" s="60">
        <v>7.5571999999999995E-10</v>
      </c>
      <c r="AT14" s="60">
        <v>2.3213999999999999E-14</v>
      </c>
      <c r="AU14" s="60">
        <v>4.1874999999999998E-10</v>
      </c>
      <c r="AV14" s="60">
        <v>2.2304999999999998E-12</v>
      </c>
      <c r="AW14" s="60">
        <v>3.1567999999999999E-14</v>
      </c>
      <c r="AX14" s="60">
        <v>4.6198000000000002E-13</v>
      </c>
      <c r="AY14" s="60">
        <v>8.5129999999999995E-8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1.5862E-7</v>
      </c>
      <c r="BI14" s="60">
        <v>6.5616999999999999E-14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3.6360000000000003E-8</v>
      </c>
      <c r="BY14" s="60">
        <v>0</v>
      </c>
      <c r="BZ14" s="60">
        <v>1.9796999999999999E-11</v>
      </c>
      <c r="CA14" s="60">
        <v>4.0510000000000001E-19</v>
      </c>
      <c r="CB14" s="60">
        <v>6.7774999999999999E-23</v>
      </c>
      <c r="CC14" s="60">
        <v>1.3525999999999999E-12</v>
      </c>
      <c r="CD14" s="60">
        <v>4.3666999999999997E-15</v>
      </c>
      <c r="CE14" s="60">
        <v>4.4852000000000003E-11</v>
      </c>
      <c r="CF14" s="60">
        <v>1.2489E-11</v>
      </c>
      <c r="CG14" s="60">
        <v>9.1018000000000001E-8</v>
      </c>
      <c r="CH14" s="60">
        <v>2.8638999999999998E-6</v>
      </c>
      <c r="CI14" s="60">
        <v>4.2146000000000002E-11</v>
      </c>
      <c r="CJ14" s="60">
        <v>4.3769000000000001E-12</v>
      </c>
      <c r="CK14" s="60">
        <v>-5.1706000000000003</v>
      </c>
      <c r="CL14" s="60">
        <v>-4.2077999999999998</v>
      </c>
      <c r="CM14" s="60">
        <v>-6.1233000000000004</v>
      </c>
      <c r="CN14" s="60">
        <v>-6.4297000000000004</v>
      </c>
      <c r="CO14" s="60">
        <v>-8.1060999999999996</v>
      </c>
      <c r="CP14" s="60">
        <v>-1.6429</v>
      </c>
      <c r="CQ14" s="60">
        <v>-8.5562000000000005</v>
      </c>
      <c r="CR14" s="60">
        <v>-8.0070999999999994</v>
      </c>
      <c r="CS14" s="60">
        <v>-17.713999999999999</v>
      </c>
      <c r="CT14" s="60">
        <v>-3.5564</v>
      </c>
      <c r="CU14" s="60">
        <v>-10.167</v>
      </c>
      <c r="CV14" s="60">
        <v>-6.4013</v>
      </c>
      <c r="CW14" s="60">
        <v>-12.518000000000001</v>
      </c>
      <c r="CX14" s="60">
        <v>-6.7675999999999998</v>
      </c>
      <c r="CY14" s="60">
        <v>-6.5949999999999998</v>
      </c>
      <c r="CZ14" s="60">
        <v>-8.2827000000000002</v>
      </c>
      <c r="DA14" s="60">
        <v>-7.9741999999999997</v>
      </c>
      <c r="DB14" s="60">
        <v>-2.0089000000000001</v>
      </c>
      <c r="DC14" s="60">
        <v>-8.3376000000000001</v>
      </c>
      <c r="DD14" s="60">
        <v>-4.2912999999999997</v>
      </c>
      <c r="DE14" s="60">
        <v>-5.4021999999999997</v>
      </c>
      <c r="DF14" s="60">
        <v>-4.2131999999999996</v>
      </c>
      <c r="DG14" s="60">
        <v>-6.24</v>
      </c>
      <c r="DH14" s="60">
        <v>-20.013999999999999</v>
      </c>
      <c r="DI14" s="60">
        <v>-14.42</v>
      </c>
      <c r="DJ14" s="60">
        <v>-17.172999999999998</v>
      </c>
      <c r="DK14" s="60">
        <v>-14.597</v>
      </c>
      <c r="DL14" s="60">
        <v>-15.141999999999999</v>
      </c>
      <c r="DM14" s="60">
        <v>-26.518000000000001</v>
      </c>
      <c r="DN14" s="60">
        <v>-20.725000000000001</v>
      </c>
      <c r="DO14" s="60">
        <v>-26.693999999999999</v>
      </c>
      <c r="DP14" s="60">
        <v>-30.834</v>
      </c>
      <c r="DQ14" s="60">
        <v>-10.36</v>
      </c>
      <c r="DR14" s="60">
        <v>-18.995000000000001</v>
      </c>
      <c r="DS14" s="60">
        <v>-14.172000000000001</v>
      </c>
      <c r="DT14" s="60">
        <v>-18.465</v>
      </c>
      <c r="DU14" s="60">
        <v>-24.67</v>
      </c>
      <c r="DV14" s="60">
        <v>-16.818999999999999</v>
      </c>
      <c r="DW14" s="60">
        <v>-9.6420999999999992</v>
      </c>
      <c r="DX14" s="60">
        <v>-13.987</v>
      </c>
      <c r="DY14" s="60">
        <v>-9.8985000000000003</v>
      </c>
      <c r="DZ14" s="60">
        <v>-11.651999999999999</v>
      </c>
      <c r="EA14" s="60">
        <v>-13.853</v>
      </c>
      <c r="EB14" s="60">
        <v>-12.335000000000001</v>
      </c>
      <c r="EC14" s="60">
        <v>-11.186</v>
      </c>
      <c r="ED14" s="60">
        <v>-1000</v>
      </c>
      <c r="EE14" s="60">
        <v>-1000</v>
      </c>
      <c r="EF14" s="60">
        <v>-1000</v>
      </c>
      <c r="EG14" s="60">
        <v>-1000</v>
      </c>
      <c r="EH14" s="60">
        <v>-1000</v>
      </c>
      <c r="EI14" s="60">
        <v>-1000</v>
      </c>
      <c r="EJ14" s="60">
        <v>-1000</v>
      </c>
      <c r="EK14" s="60">
        <v>-1000</v>
      </c>
      <c r="EL14" s="60">
        <v>-8.6902000000000008</v>
      </c>
      <c r="EM14" s="60">
        <v>-17.309000000000001</v>
      </c>
      <c r="EN14" s="60">
        <v>-1000</v>
      </c>
      <c r="EO14" s="60">
        <v>-1000</v>
      </c>
      <c r="EP14" s="60">
        <v>-1000</v>
      </c>
      <c r="EQ14" s="60">
        <v>-1000</v>
      </c>
      <c r="ER14" s="60">
        <v>-1000</v>
      </c>
      <c r="ES14" s="60">
        <v>-1000</v>
      </c>
      <c r="ET14" s="60">
        <v>-1000</v>
      </c>
      <c r="EU14" s="60">
        <v>-1000</v>
      </c>
      <c r="EV14" s="60">
        <v>-1000</v>
      </c>
      <c r="EW14" s="60">
        <v>-1000</v>
      </c>
      <c r="EX14" s="60">
        <v>-1000</v>
      </c>
      <c r="EY14" s="60">
        <v>-1000</v>
      </c>
      <c r="EZ14" s="60">
        <v>-1000</v>
      </c>
      <c r="FA14" s="60">
        <v>-1000</v>
      </c>
      <c r="FB14" s="60">
        <v>-9.3348999999999993</v>
      </c>
      <c r="FC14" s="60">
        <v>-1000</v>
      </c>
      <c r="FD14" s="60">
        <v>-10.702999999999999</v>
      </c>
      <c r="FE14" s="60">
        <v>-18.913</v>
      </c>
      <c r="FF14" s="60">
        <v>-22.521999999999998</v>
      </c>
      <c r="FG14" s="60">
        <v>-12.388999999999999</v>
      </c>
      <c r="FH14" s="60">
        <v>-14.712999999999999</v>
      </c>
      <c r="FI14" s="60">
        <v>-10.348000000000001</v>
      </c>
      <c r="FJ14" s="60">
        <v>-10.903</v>
      </c>
      <c r="FK14" s="60">
        <v>-7.5613000000000001</v>
      </c>
      <c r="FL14" s="60">
        <v>-5.8956999999999997</v>
      </c>
      <c r="FM14" s="60">
        <v>-17.693999999999999</v>
      </c>
      <c r="FN14" s="60">
        <v>-22.702000000000002</v>
      </c>
      <c r="FO14" s="59">
        <v>-999.99900000000002</v>
      </c>
      <c r="FP14" s="59">
        <v>-3.8365</v>
      </c>
      <c r="FQ14" s="59">
        <v>-3.6448999999999998</v>
      </c>
      <c r="FR14" s="62">
        <v>0.94720000000000004</v>
      </c>
      <c r="FS14" s="62">
        <v>1.0916999999999999</v>
      </c>
      <c r="FT14" s="59">
        <v>-999.99900000000002</v>
      </c>
      <c r="FU14" s="59">
        <v>-999.99900000000002</v>
      </c>
      <c r="FV14" s="59">
        <v>-999.99900000000002</v>
      </c>
      <c r="FW14" s="59">
        <v>-999.99900000000002</v>
      </c>
      <c r="FX14" s="59">
        <v>1.5445</v>
      </c>
      <c r="FY14" s="59">
        <v>1.8954</v>
      </c>
      <c r="FZ14" s="59">
        <v>-3.8997999999999999</v>
      </c>
      <c r="GA14" s="59">
        <v>4.9837999999999996</v>
      </c>
      <c r="GB14" s="59">
        <v>5.6978999999999997</v>
      </c>
      <c r="GC14" s="59">
        <v>-999.99900000000002</v>
      </c>
      <c r="GD14" s="59">
        <v>5.8705999999999996</v>
      </c>
      <c r="GE14" s="59">
        <v>-999.99900000000002</v>
      </c>
      <c r="GF14" s="59">
        <v>0.93420000000000003</v>
      </c>
      <c r="GG14" s="59">
        <v>-1.4703999999999999</v>
      </c>
      <c r="GH14" s="59">
        <v>7.0732999999999997</v>
      </c>
      <c r="GI14" s="59">
        <v>6.6623000000000001</v>
      </c>
      <c r="GJ14" s="59">
        <v>6.7718999999999996</v>
      </c>
      <c r="GK14" s="59">
        <v>6.9225000000000003</v>
      </c>
      <c r="GL14" s="59">
        <v>-8.4859000000000009</v>
      </c>
      <c r="GM14" s="59">
        <v>0.69210000000000005</v>
      </c>
      <c r="GN14" s="59">
        <v>-999.99900000000002</v>
      </c>
      <c r="GO14" s="59">
        <v>-6.3057999999999996</v>
      </c>
      <c r="GP14" s="59">
        <v>-19.528199999999998</v>
      </c>
      <c r="GQ14" s="59">
        <v>-22.6616</v>
      </c>
      <c r="GR14" s="59">
        <v>1.1201000000000001</v>
      </c>
      <c r="GS14" s="59">
        <v>-8.4735999999999994</v>
      </c>
      <c r="GT14" s="59">
        <v>-2.8549000000000002</v>
      </c>
      <c r="GU14" s="59">
        <v>-0.59699999999999998</v>
      </c>
      <c r="GV14" s="59">
        <v>-19.523</v>
      </c>
      <c r="GW14" s="59">
        <v>-16.810600000000001</v>
      </c>
      <c r="GX14" s="59">
        <v>-14.170400000000001</v>
      </c>
      <c r="GY14" s="59">
        <v>-13.521000000000001</v>
      </c>
      <c r="GZ14" s="59">
        <v>-2.75E-2</v>
      </c>
      <c r="HA14" s="59">
        <v>-1.4074</v>
      </c>
      <c r="HB14" s="59">
        <v>-9.9234000000000009</v>
      </c>
      <c r="HC14" s="59">
        <v>-17.063400000000001</v>
      </c>
      <c r="HD14" s="59">
        <v>-10.7294</v>
      </c>
      <c r="HE14" s="59">
        <v>5.2041000000000004</v>
      </c>
      <c r="HF14" s="59">
        <v>4.8635000000000002</v>
      </c>
      <c r="HG14" s="59">
        <v>4.9660000000000002</v>
      </c>
      <c r="HH14" s="59">
        <v>5.1181000000000001</v>
      </c>
      <c r="HI14" s="59">
        <v>3.1568000000000001</v>
      </c>
      <c r="HJ14" s="59">
        <v>1.3731</v>
      </c>
      <c r="HK14" s="59">
        <v>3.4531000000000001</v>
      </c>
      <c r="HL14" s="59">
        <v>2.4725000000000001</v>
      </c>
      <c r="HM14" s="59">
        <v>-2.7602000000000002</v>
      </c>
      <c r="HN14" s="59">
        <v>9.7257999999999996</v>
      </c>
      <c r="HO14" s="59">
        <v>9.1738</v>
      </c>
      <c r="HP14" s="59">
        <v>9.3156999999999996</v>
      </c>
      <c r="HQ14" s="59">
        <v>9.4235000000000007</v>
      </c>
      <c r="HR14" s="59">
        <v>9.5739999999999998</v>
      </c>
      <c r="HS14" s="59">
        <v>-999.99900000000002</v>
      </c>
      <c r="HT14" s="59">
        <v>-10.2524</v>
      </c>
      <c r="HU14" s="59">
        <v>-10.803599999999999</v>
      </c>
      <c r="HV14" s="59">
        <v>-10.666399999999999</v>
      </c>
      <c r="HW14" s="59">
        <v>-10.5558</v>
      </c>
      <c r="HX14" s="59">
        <v>-10.399900000000001</v>
      </c>
      <c r="HY14" s="59">
        <v>-1.2267999999999999</v>
      </c>
      <c r="HZ14" s="59">
        <v>-7.4100999999999999</v>
      </c>
      <c r="IA14" s="59">
        <v>-7.1645000000000003</v>
      </c>
      <c r="IB14" s="59">
        <v>-0.13200000000000001</v>
      </c>
    </row>
    <row r="15" spans="1:236" x14ac:dyDescent="0.25">
      <c r="A15" s="59" t="s">
        <v>340</v>
      </c>
      <c r="B15" s="59">
        <v>9.99</v>
      </c>
      <c r="C15" s="59">
        <v>4</v>
      </c>
      <c r="D15" s="59">
        <v>26.4</v>
      </c>
      <c r="E15" s="59">
        <v>1.01895E-3</v>
      </c>
      <c r="F15" s="59">
        <v>1.89017E-3</v>
      </c>
      <c r="G15" s="60">
        <v>0</v>
      </c>
      <c r="H15" s="60">
        <v>7.9375999999999994E-5</v>
      </c>
      <c r="I15" s="60">
        <v>5.3440000000000002E-7</v>
      </c>
      <c r="J15" s="60">
        <v>8.9511000000000007E-9</v>
      </c>
      <c r="K15" s="60">
        <v>6.1192E-12</v>
      </c>
      <c r="L15" s="60">
        <v>6.4992000000000001E-4</v>
      </c>
      <c r="M15" s="60">
        <v>1.9253999999999999E-14</v>
      </c>
      <c r="N15" s="60">
        <v>6.3131999999999998E-13</v>
      </c>
      <c r="O15" s="60">
        <v>5.5826000000000005E-26</v>
      </c>
      <c r="P15" s="60">
        <v>1.9993E-5</v>
      </c>
      <c r="Q15" s="60">
        <v>0</v>
      </c>
      <c r="R15" s="60">
        <v>4.0694999999999998E-10</v>
      </c>
      <c r="S15" s="60">
        <v>8.2256000000000004E-19</v>
      </c>
      <c r="T15" s="60">
        <v>9.0952000000000006E-9</v>
      </c>
      <c r="U15" s="60">
        <v>9.7318000000000006E-6</v>
      </c>
      <c r="V15" s="60">
        <v>4.0339000000000003E-9</v>
      </c>
      <c r="W15" s="60">
        <v>1.2311E-7</v>
      </c>
      <c r="X15" s="60">
        <v>1.5482E-3</v>
      </c>
      <c r="Y15" s="60">
        <v>0</v>
      </c>
      <c r="Z15" s="60">
        <v>1.6213000000000001E-7</v>
      </c>
      <c r="AA15" s="60">
        <v>5.7285000000000005E-7</v>
      </c>
      <c r="AB15" s="60">
        <v>6.8769000000000005E-5</v>
      </c>
      <c r="AC15" s="60">
        <v>1.0744000000000001E-10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9.2731999999999998E-20</v>
      </c>
      <c r="AN15" s="60">
        <v>2.6382999999999998E-29</v>
      </c>
      <c r="AO15" s="60">
        <v>2.9544999999999999E-25</v>
      </c>
      <c r="AP15" s="60">
        <v>1.0573E-29</v>
      </c>
      <c r="AQ15" s="60">
        <v>4.8746999999999997E-39</v>
      </c>
      <c r="AR15" s="60">
        <v>4.0382999999999998E-31</v>
      </c>
      <c r="AS15" s="60">
        <v>2.2023E-10</v>
      </c>
      <c r="AT15" s="60">
        <v>1.7805E-17</v>
      </c>
      <c r="AU15" s="60">
        <v>1.4946E-13</v>
      </c>
      <c r="AV15" s="60">
        <v>1.0063999999999999E-16</v>
      </c>
      <c r="AW15" s="60">
        <v>3.4975E-20</v>
      </c>
      <c r="AX15" s="60">
        <v>2.1879000000000001E-11</v>
      </c>
      <c r="AY15" s="60">
        <v>5.8725999999999999E-23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2.3835000000000002E-16</v>
      </c>
      <c r="BI15" s="60">
        <v>3.1351000000000001E-25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1.5431000000000001E-10</v>
      </c>
      <c r="BY15" s="60">
        <v>0</v>
      </c>
      <c r="BZ15" s="60">
        <v>1.7232E-18</v>
      </c>
      <c r="CA15" s="60">
        <v>1.1681E-27</v>
      </c>
      <c r="CB15" s="60">
        <v>1.0470999999999999E-30</v>
      </c>
      <c r="CC15" s="60">
        <v>1.8370000000000001E-24</v>
      </c>
      <c r="CD15" s="60">
        <v>7.9804999999999997E-27</v>
      </c>
      <c r="CE15" s="60">
        <v>2.1589000000000001E-9</v>
      </c>
      <c r="CF15" s="60">
        <v>1.5226E-12</v>
      </c>
      <c r="CG15" s="60">
        <v>9.5964000000000001E-14</v>
      </c>
      <c r="CH15" s="60">
        <v>8.8332000000000004E-6</v>
      </c>
      <c r="CI15" s="60">
        <v>4.6265999999999997E-33</v>
      </c>
      <c r="CJ15" s="60">
        <v>0</v>
      </c>
      <c r="CK15" s="60">
        <v>-1000</v>
      </c>
      <c r="CL15" s="60">
        <v>-4.1898</v>
      </c>
      <c r="CM15" s="60">
        <v>-6.2721</v>
      </c>
      <c r="CN15" s="60">
        <v>-8.0695999999999994</v>
      </c>
      <c r="CO15" s="60">
        <v>-11.212999999999999</v>
      </c>
      <c r="CP15" s="60">
        <v>-3.2082000000000002</v>
      </c>
      <c r="CQ15" s="60">
        <v>-13.715</v>
      </c>
      <c r="CR15" s="60">
        <v>-12.221</v>
      </c>
      <c r="CS15" s="60">
        <v>-25.253</v>
      </c>
      <c r="CT15" s="60">
        <v>-4.7203999999999997</v>
      </c>
      <c r="CU15" s="60">
        <v>-1000</v>
      </c>
      <c r="CV15" s="60">
        <v>-9.3904999999999994</v>
      </c>
      <c r="CW15" s="60">
        <v>-18.085000000000001</v>
      </c>
      <c r="CX15" s="60">
        <v>-8.0629000000000008</v>
      </c>
      <c r="CY15" s="60">
        <v>-5.0999999999999996</v>
      </c>
      <c r="CZ15" s="60">
        <v>-8.4158000000000008</v>
      </c>
      <c r="DA15" s="60">
        <v>-6.9097</v>
      </c>
      <c r="DB15" s="60">
        <v>-2.8313999999999999</v>
      </c>
      <c r="DC15" s="60">
        <v>-1000</v>
      </c>
      <c r="DD15" s="60">
        <v>-6.7900999999999998</v>
      </c>
      <c r="DE15" s="60">
        <v>-6.2636000000000003</v>
      </c>
      <c r="DF15" s="60">
        <v>-4.2523</v>
      </c>
      <c r="DG15" s="60">
        <v>-9.99</v>
      </c>
      <c r="DH15" s="60">
        <v>-1000</v>
      </c>
      <c r="DI15" s="60">
        <v>-1000</v>
      </c>
      <c r="DJ15" s="60">
        <v>-1000</v>
      </c>
      <c r="DK15" s="60">
        <v>-1000</v>
      </c>
      <c r="DL15" s="60">
        <v>-1000</v>
      </c>
      <c r="DM15" s="60">
        <v>-1000</v>
      </c>
      <c r="DN15" s="60">
        <v>-1000</v>
      </c>
      <c r="DO15" s="60">
        <v>-1000</v>
      </c>
      <c r="DP15" s="60">
        <v>-1000</v>
      </c>
      <c r="DQ15" s="60">
        <v>-19.053999999999998</v>
      </c>
      <c r="DR15" s="60">
        <v>-28.667000000000002</v>
      </c>
      <c r="DS15" s="60">
        <v>-24.53</v>
      </c>
      <c r="DT15" s="60">
        <v>-28.997</v>
      </c>
      <c r="DU15" s="60">
        <v>-38.334000000000003</v>
      </c>
      <c r="DV15" s="60">
        <v>-30.481999999999999</v>
      </c>
      <c r="DW15" s="60">
        <v>-9.6785999999999994</v>
      </c>
      <c r="DX15" s="60">
        <v>-16.771000000000001</v>
      </c>
      <c r="DY15" s="60">
        <v>-12.847</v>
      </c>
      <c r="DZ15" s="60">
        <v>-15.997</v>
      </c>
      <c r="EA15" s="60">
        <v>-19.478000000000002</v>
      </c>
      <c r="EB15" s="60">
        <v>-10.66</v>
      </c>
      <c r="EC15" s="60">
        <v>-22.515000000000001</v>
      </c>
      <c r="ED15" s="60">
        <v>-1000</v>
      </c>
      <c r="EE15" s="60">
        <v>-1000</v>
      </c>
      <c r="EF15" s="60">
        <v>-1000</v>
      </c>
      <c r="EG15" s="60">
        <v>-1000</v>
      </c>
      <c r="EH15" s="60">
        <v>-1000</v>
      </c>
      <c r="EI15" s="60">
        <v>-1000</v>
      </c>
      <c r="EJ15" s="60">
        <v>-1000</v>
      </c>
      <c r="EK15" s="60">
        <v>-1000</v>
      </c>
      <c r="EL15" s="60">
        <v>-15.711</v>
      </c>
      <c r="EM15" s="60">
        <v>-24.710999999999999</v>
      </c>
      <c r="EN15" s="60">
        <v>-1000</v>
      </c>
      <c r="EO15" s="60">
        <v>-1000</v>
      </c>
      <c r="EP15" s="60">
        <v>-1000</v>
      </c>
      <c r="EQ15" s="60">
        <v>-1000</v>
      </c>
      <c r="ER15" s="60">
        <v>-1000</v>
      </c>
      <c r="ES15" s="60">
        <v>-1000</v>
      </c>
      <c r="ET15" s="60">
        <v>-1000</v>
      </c>
      <c r="EU15" s="60">
        <v>-1000</v>
      </c>
      <c r="EV15" s="60">
        <v>-1000</v>
      </c>
      <c r="EW15" s="60">
        <v>-1000</v>
      </c>
      <c r="EX15" s="60">
        <v>-1000</v>
      </c>
      <c r="EY15" s="60">
        <v>-1000</v>
      </c>
      <c r="EZ15" s="60">
        <v>-1000</v>
      </c>
      <c r="FA15" s="60">
        <v>-1000</v>
      </c>
      <c r="FB15" s="60">
        <v>-9.9</v>
      </c>
      <c r="FC15" s="60">
        <v>-1000</v>
      </c>
      <c r="FD15" s="60">
        <v>-17.763999999999999</v>
      </c>
      <c r="FE15" s="60">
        <v>-26.954000000000001</v>
      </c>
      <c r="FF15" s="60">
        <v>-30.001999999999999</v>
      </c>
      <c r="FG15" s="60">
        <v>-23.757000000000001</v>
      </c>
      <c r="FH15" s="60">
        <v>-26.12</v>
      </c>
      <c r="FI15" s="60">
        <v>-8.6658000000000008</v>
      </c>
      <c r="FJ15" s="60">
        <v>-11.817</v>
      </c>
      <c r="FK15" s="60">
        <v>-13.039</v>
      </c>
      <c r="FL15" s="60">
        <v>-5.0754999999999999</v>
      </c>
      <c r="FM15" s="60">
        <v>-32.74</v>
      </c>
      <c r="FN15" s="60">
        <v>-41.466000000000001</v>
      </c>
      <c r="FO15" s="59">
        <v>-999.99900000000002</v>
      </c>
      <c r="FP15" s="59">
        <v>-20.291399999999999</v>
      </c>
      <c r="FQ15" s="59">
        <v>-4.0765000000000002</v>
      </c>
      <c r="FR15" s="62">
        <v>-999.99900000000002</v>
      </c>
      <c r="FS15" s="62">
        <v>-999.99900000000002</v>
      </c>
      <c r="FT15" s="59">
        <v>-999.99900000000002</v>
      </c>
      <c r="FU15" s="59">
        <v>-999.99900000000002</v>
      </c>
      <c r="FV15" s="59">
        <v>-999.99900000000002</v>
      </c>
      <c r="FW15" s="59">
        <v>-999.99900000000002</v>
      </c>
      <c r="FX15" s="59">
        <v>-0.2011</v>
      </c>
      <c r="FY15" s="59">
        <v>4.7794999999999996</v>
      </c>
      <c r="FZ15" s="59">
        <v>-3.9083999999999999</v>
      </c>
      <c r="GA15" s="59">
        <v>10.5495</v>
      </c>
      <c r="GB15" s="59">
        <v>4.1295999999999999</v>
      </c>
      <c r="GC15" s="59">
        <v>-999.99900000000002</v>
      </c>
      <c r="GD15" s="59">
        <v>1.9381999999999999</v>
      </c>
      <c r="GE15" s="59">
        <v>-999.99900000000002</v>
      </c>
      <c r="GF15" s="59">
        <v>0.81179999999999997</v>
      </c>
      <c r="GG15" s="59">
        <v>-999.99900000000002</v>
      </c>
      <c r="GH15" s="59">
        <v>2.9609999999999999</v>
      </c>
      <c r="GI15" s="59">
        <v>2.3660999999999999</v>
      </c>
      <c r="GJ15" s="59">
        <v>2.851</v>
      </c>
      <c r="GK15" s="59">
        <v>2.6553</v>
      </c>
      <c r="GL15" s="59">
        <v>-1.3122</v>
      </c>
      <c r="GM15" s="59">
        <v>0.54210000000000003</v>
      </c>
      <c r="GN15" s="59">
        <v>-999.99900000000002</v>
      </c>
      <c r="GO15" s="59">
        <v>-12.2004</v>
      </c>
      <c r="GP15" s="59">
        <v>13.193899999999999</v>
      </c>
      <c r="GQ15" s="59">
        <v>9.8309999999999995</v>
      </c>
      <c r="GR15" s="59">
        <v>-999.99900000000002</v>
      </c>
      <c r="GS15" s="59">
        <v>-9.5474999999999994</v>
      </c>
      <c r="GT15" s="59">
        <v>-0.31119999999999998</v>
      </c>
      <c r="GU15" s="59">
        <v>2.1280999999999999</v>
      </c>
      <c r="GV15" s="59">
        <v>-999.99900000000002</v>
      </c>
      <c r="GW15" s="59">
        <v>-23.9512</v>
      </c>
      <c r="GX15" s="59">
        <v>-16.904</v>
      </c>
      <c r="GY15" s="59">
        <v>-15.991199999999999</v>
      </c>
      <c r="GZ15" s="59">
        <v>4.5465</v>
      </c>
      <c r="HA15" s="59">
        <v>-999.99900000000002</v>
      </c>
      <c r="HB15" s="59">
        <v>-2.0629</v>
      </c>
      <c r="HC15" s="59">
        <v>-4.7141999999999999</v>
      </c>
      <c r="HD15" s="59">
        <v>-13.6976</v>
      </c>
      <c r="HE15" s="59">
        <v>4.9467999999999996</v>
      </c>
      <c r="HF15" s="59">
        <v>4.4260999999999999</v>
      </c>
      <c r="HG15" s="59">
        <v>4.9105999999999996</v>
      </c>
      <c r="HH15" s="59">
        <v>4.7133000000000003</v>
      </c>
      <c r="HI15" s="59">
        <v>3.3748</v>
      </c>
      <c r="HJ15" s="59">
        <v>1.5270999999999999</v>
      </c>
      <c r="HK15" s="59">
        <v>3.5562</v>
      </c>
      <c r="HL15" s="59">
        <v>2.4312999999999998</v>
      </c>
      <c r="HM15" s="59">
        <v>-1.9060999999999999</v>
      </c>
      <c r="HN15" s="59">
        <v>15.642099999999999</v>
      </c>
      <c r="HO15" s="59">
        <v>13.990399999999999</v>
      </c>
      <c r="HP15" s="59">
        <v>15.0481</v>
      </c>
      <c r="HQ15" s="59">
        <v>15.533200000000001</v>
      </c>
      <c r="HR15" s="59">
        <v>15.337999999999999</v>
      </c>
      <c r="HS15" s="59">
        <v>-999.99900000000002</v>
      </c>
      <c r="HT15" s="59">
        <v>12.0303</v>
      </c>
      <c r="HU15" s="59">
        <v>10.3757</v>
      </c>
      <c r="HV15" s="59">
        <v>11.436299999999999</v>
      </c>
      <c r="HW15" s="59">
        <v>11.9246</v>
      </c>
      <c r="HX15" s="59">
        <v>11.728400000000001</v>
      </c>
      <c r="HY15" s="59">
        <v>-999.99900000000002</v>
      </c>
      <c r="HZ15" s="59">
        <v>-1.7841</v>
      </c>
      <c r="IA15" s="59">
        <v>-1.5133000000000001</v>
      </c>
      <c r="IB15" s="59">
        <v>-0.46279999999999999</v>
      </c>
    </row>
    <row r="16" spans="1:236" x14ac:dyDescent="0.25">
      <c r="A16" s="59" t="s">
        <v>341</v>
      </c>
      <c r="B16" s="59">
        <v>9.9600000000000009</v>
      </c>
      <c r="C16" s="59">
        <v>4</v>
      </c>
      <c r="D16" s="59">
        <v>29.4</v>
      </c>
      <c r="E16" s="59">
        <v>1.21324E-3</v>
      </c>
      <c r="F16" s="59">
        <v>2.3418399999999999E-2</v>
      </c>
      <c r="G16" s="60">
        <v>1.0006999999999999E-5</v>
      </c>
      <c r="H16" s="60">
        <v>1.0560000000000001E-3</v>
      </c>
      <c r="I16" s="60">
        <v>2.0080000000000001E-6</v>
      </c>
      <c r="J16" s="60">
        <v>2.3495000000000001E-6</v>
      </c>
      <c r="K16" s="60">
        <v>3.5986000000000002E-8</v>
      </c>
      <c r="L16" s="60">
        <v>1.8499000000000002E-2</v>
      </c>
      <c r="M16" s="60">
        <v>5.1135999999999995E-13</v>
      </c>
      <c r="N16" s="60">
        <v>3.2874999999999999E-13</v>
      </c>
      <c r="O16" s="60">
        <v>2.5877000000000001E-26</v>
      </c>
      <c r="P16" s="60">
        <v>1.3106000000000001E-3</v>
      </c>
      <c r="Q16" s="60">
        <v>2.0184E-10</v>
      </c>
      <c r="R16" s="60">
        <v>6.5702000000000004E-7</v>
      </c>
      <c r="S16" s="60">
        <v>2.3903E-17</v>
      </c>
      <c r="T16" s="60">
        <v>2.4942999999999998E-7</v>
      </c>
      <c r="U16" s="60">
        <v>2.2374000000000001E-3</v>
      </c>
      <c r="V16" s="60">
        <v>1.8148E-5</v>
      </c>
      <c r="W16" s="60">
        <v>8.4432999999999993E-6</v>
      </c>
      <c r="X16" s="60">
        <v>1.265E-2</v>
      </c>
      <c r="Y16" s="60">
        <v>4.6328E-9</v>
      </c>
      <c r="Z16" s="60">
        <v>3.1569999999999998E-5</v>
      </c>
      <c r="AA16" s="60">
        <v>1.9359E-6</v>
      </c>
      <c r="AB16" s="60">
        <v>4.7419000000000001E-5</v>
      </c>
      <c r="AC16" s="60">
        <v>1.2619000000000001E-10</v>
      </c>
      <c r="AD16" s="60">
        <v>2.3489000000000001E-24</v>
      </c>
      <c r="AE16" s="60">
        <v>4.5646000000000002E-12</v>
      </c>
      <c r="AF16" s="60">
        <v>2.2936999999999998E-24</v>
      </c>
      <c r="AG16" s="60">
        <v>3.8757999999999998E-14</v>
      </c>
      <c r="AH16" s="60">
        <v>2.0271000000000001E-15</v>
      </c>
      <c r="AI16" s="60">
        <v>1.5534000000000002E-39</v>
      </c>
      <c r="AJ16" s="60">
        <v>5.7664000000000001E-21</v>
      </c>
      <c r="AK16" s="60">
        <v>9.3795999999999996E-27</v>
      </c>
      <c r="AL16" s="60">
        <v>2.8072999999999999E-38</v>
      </c>
      <c r="AM16" s="60">
        <v>5.5766999999999998E-18</v>
      </c>
      <c r="AN16" s="60">
        <v>2.7909999999999999E-27</v>
      </c>
      <c r="AO16" s="60">
        <v>4.1639E-22</v>
      </c>
      <c r="AP16" s="60">
        <v>1.7607000000000001E-26</v>
      </c>
      <c r="AQ16" s="60">
        <v>5.4231000000000003E-33</v>
      </c>
      <c r="AR16" s="60">
        <v>6.2416999999999999E-25</v>
      </c>
      <c r="AS16" s="60">
        <v>6.2334999999999995E-8</v>
      </c>
      <c r="AT16" s="60">
        <v>3.1188E-12</v>
      </c>
      <c r="AU16" s="60">
        <v>3.5260999999999998E-11</v>
      </c>
      <c r="AV16" s="60">
        <v>5.2291000000000004E-13</v>
      </c>
      <c r="AW16" s="60">
        <v>4.9100999999999999E-15</v>
      </c>
      <c r="AX16" s="60">
        <v>3.6236999999999998E-9</v>
      </c>
      <c r="AY16" s="60">
        <v>4.9005000000000002E-24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7.2740000000000005E-16</v>
      </c>
      <c r="BI16" s="60">
        <v>1.7881000000000002E-24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1.5714E-9</v>
      </c>
      <c r="BY16" s="60">
        <v>0</v>
      </c>
      <c r="BZ16" s="60">
        <v>1.44E-18</v>
      </c>
      <c r="CA16" s="60">
        <v>1.3381000000000001E-27</v>
      </c>
      <c r="CB16" s="60">
        <v>4.3675000000000002E-31</v>
      </c>
      <c r="CC16" s="60">
        <v>3.2916000000000003E-26</v>
      </c>
      <c r="CD16" s="60">
        <v>5.8493999999999999E-29</v>
      </c>
      <c r="CE16" s="60">
        <v>8.3192999999999996E-9</v>
      </c>
      <c r="CF16" s="60">
        <v>4.5204E-12</v>
      </c>
      <c r="CG16" s="60">
        <v>5.4881000000000002E-15</v>
      </c>
      <c r="CH16" s="60">
        <v>6.0737000000000002E-7</v>
      </c>
      <c r="CI16" s="60">
        <v>5.5308E-35</v>
      </c>
      <c r="CJ16" s="60">
        <v>0</v>
      </c>
      <c r="CK16" s="60">
        <v>-5.0648</v>
      </c>
      <c r="CL16" s="60">
        <v>-3.2322000000000002</v>
      </c>
      <c r="CM16" s="60">
        <v>-5.6971999999999996</v>
      </c>
      <c r="CN16" s="60">
        <v>-5.6974</v>
      </c>
      <c r="CO16" s="60">
        <v>-7.4439000000000002</v>
      </c>
      <c r="CP16" s="60">
        <v>-1.7987</v>
      </c>
      <c r="CQ16" s="60">
        <v>-12.291</v>
      </c>
      <c r="CR16" s="60">
        <v>-12.548</v>
      </c>
      <c r="CS16" s="60">
        <v>-25.587</v>
      </c>
      <c r="CT16" s="60">
        <v>-2.9472999999999998</v>
      </c>
      <c r="CU16" s="60">
        <v>-9.6950000000000003</v>
      </c>
      <c r="CV16" s="60">
        <v>-6.1824000000000003</v>
      </c>
      <c r="CW16" s="60">
        <v>-16.622</v>
      </c>
      <c r="CX16" s="60">
        <v>-6.6773999999999996</v>
      </c>
      <c r="CY16" s="60">
        <v>-2.9041999999999999</v>
      </c>
      <c r="CZ16" s="60">
        <v>-4.8095999999999997</v>
      </c>
      <c r="DA16" s="60">
        <v>-5.0735000000000001</v>
      </c>
      <c r="DB16" s="60">
        <v>-1.9612000000000001</v>
      </c>
      <c r="DC16" s="60">
        <v>-8.3341999999999992</v>
      </c>
      <c r="DD16" s="60">
        <v>-4.5007000000000001</v>
      </c>
      <c r="DE16" s="60">
        <v>-5.7873999999999999</v>
      </c>
      <c r="DF16" s="60">
        <v>-4.6462000000000003</v>
      </c>
      <c r="DG16" s="60">
        <v>-9.9600000000000009</v>
      </c>
      <c r="DH16" s="60">
        <v>-23.629000000000001</v>
      </c>
      <c r="DI16" s="60">
        <v>-11.340999999999999</v>
      </c>
      <c r="DJ16" s="60">
        <v>-23.638999999999999</v>
      </c>
      <c r="DK16" s="60">
        <v>-13.412000000000001</v>
      </c>
      <c r="DL16" s="60">
        <v>-14.762</v>
      </c>
      <c r="DM16" s="60">
        <v>-38.808999999999997</v>
      </c>
      <c r="DN16" s="60">
        <v>-20.239000000000001</v>
      </c>
      <c r="DO16" s="60">
        <v>-26.102</v>
      </c>
      <c r="DP16" s="60">
        <v>-37.552</v>
      </c>
      <c r="DQ16" s="60">
        <v>-17.321999999999999</v>
      </c>
      <c r="DR16" s="60">
        <v>-26.837</v>
      </c>
      <c r="DS16" s="60">
        <v>-21.381</v>
      </c>
      <c r="DT16" s="60">
        <v>-25.823</v>
      </c>
      <c r="DU16" s="60">
        <v>-32.340000000000003</v>
      </c>
      <c r="DV16" s="60">
        <v>-24.507000000000001</v>
      </c>
      <c r="DW16" s="60">
        <v>-7.2736999999999998</v>
      </c>
      <c r="DX16" s="60">
        <v>-11.58</v>
      </c>
      <c r="DY16" s="60">
        <v>-10.521000000000001</v>
      </c>
      <c r="DZ16" s="60">
        <v>-12.282</v>
      </c>
      <c r="EA16" s="60">
        <v>-14.382999999999999</v>
      </c>
      <c r="EB16" s="60">
        <v>-8.4408999999999992</v>
      </c>
      <c r="EC16" s="60">
        <v>-23.914999999999999</v>
      </c>
      <c r="ED16" s="60">
        <v>-1000</v>
      </c>
      <c r="EE16" s="60">
        <v>-1000</v>
      </c>
      <c r="EF16" s="60">
        <v>-1000</v>
      </c>
      <c r="EG16" s="60">
        <v>-1000</v>
      </c>
      <c r="EH16" s="60">
        <v>-1000</v>
      </c>
      <c r="EI16" s="60">
        <v>-1000</v>
      </c>
      <c r="EJ16" s="60">
        <v>-1000</v>
      </c>
      <c r="EK16" s="60">
        <v>-1000</v>
      </c>
      <c r="EL16" s="60">
        <v>-15.395</v>
      </c>
      <c r="EM16" s="60">
        <v>-24.355</v>
      </c>
      <c r="EN16" s="60">
        <v>-1000</v>
      </c>
      <c r="EO16" s="60">
        <v>-1000</v>
      </c>
      <c r="EP16" s="60">
        <v>-1000</v>
      </c>
      <c r="EQ16" s="60">
        <v>-1000</v>
      </c>
      <c r="ER16" s="60">
        <v>-1000</v>
      </c>
      <c r="ES16" s="60">
        <v>-1000</v>
      </c>
      <c r="ET16" s="60">
        <v>-1000</v>
      </c>
      <c r="EU16" s="60">
        <v>-1000</v>
      </c>
      <c r="EV16" s="60">
        <v>-1000</v>
      </c>
      <c r="EW16" s="60">
        <v>-1000</v>
      </c>
      <c r="EX16" s="60">
        <v>-1000</v>
      </c>
      <c r="EY16" s="60">
        <v>-1000</v>
      </c>
      <c r="EZ16" s="60">
        <v>-1000</v>
      </c>
      <c r="FA16" s="60">
        <v>-1000</v>
      </c>
      <c r="FB16" s="60">
        <v>-9.0602</v>
      </c>
      <c r="FC16" s="60">
        <v>-1000</v>
      </c>
      <c r="FD16" s="60">
        <v>-17.841999999999999</v>
      </c>
      <c r="FE16" s="60">
        <v>-26.942</v>
      </c>
      <c r="FF16" s="60">
        <v>-30.434000000000001</v>
      </c>
      <c r="FG16" s="60">
        <v>-25.550999999999998</v>
      </c>
      <c r="FH16" s="60">
        <v>-28.306999999999999</v>
      </c>
      <c r="FI16" s="60">
        <v>-8.0799000000000003</v>
      </c>
      <c r="FJ16" s="60">
        <v>-11.345000000000001</v>
      </c>
      <c r="FK16" s="60">
        <v>-14.329000000000001</v>
      </c>
      <c r="FL16" s="60">
        <v>-6.2908999999999997</v>
      </c>
      <c r="FM16" s="60">
        <v>-35.6</v>
      </c>
      <c r="FN16" s="60">
        <v>-45.786000000000001</v>
      </c>
      <c r="FO16" s="59">
        <v>-999.99900000000002</v>
      </c>
      <c r="FP16" s="59">
        <v>-23.287500000000001</v>
      </c>
      <c r="FQ16" s="59">
        <v>-3.4782999999999999</v>
      </c>
      <c r="FR16" s="62">
        <v>-999.99900000000002</v>
      </c>
      <c r="FS16" s="62">
        <v>-999.99900000000002</v>
      </c>
      <c r="FT16" s="59">
        <v>-999.99900000000002</v>
      </c>
      <c r="FU16" s="59">
        <v>-999.99900000000002</v>
      </c>
      <c r="FV16" s="59">
        <v>-999.99900000000002</v>
      </c>
      <c r="FW16" s="59">
        <v>-999.99900000000002</v>
      </c>
      <c r="FX16" s="59">
        <v>-1.5132000000000001</v>
      </c>
      <c r="FY16" s="59">
        <v>5.1509999999999998</v>
      </c>
      <c r="FZ16" s="59">
        <v>-3.3397999999999999</v>
      </c>
      <c r="GA16" s="59">
        <v>11.3042</v>
      </c>
      <c r="GB16" s="59">
        <v>2.2143999999999999</v>
      </c>
      <c r="GC16" s="59">
        <v>-999.99900000000002</v>
      </c>
      <c r="GD16" s="59">
        <v>-0.98870000000000002</v>
      </c>
      <c r="GE16" s="59">
        <v>-999.99900000000002</v>
      </c>
      <c r="GF16" s="59">
        <v>0.65059999999999996</v>
      </c>
      <c r="GG16" s="59">
        <v>-999.99900000000002</v>
      </c>
      <c r="GH16" s="59">
        <v>-0.46439999999999998</v>
      </c>
      <c r="GI16" s="59">
        <v>-0.65210000000000001</v>
      </c>
      <c r="GJ16" s="59">
        <v>-0.36480000000000001</v>
      </c>
      <c r="GK16" s="59">
        <v>-0.65229999999999999</v>
      </c>
      <c r="GL16" s="59">
        <v>1.0153000000000001</v>
      </c>
      <c r="GM16" s="59">
        <v>0.3836</v>
      </c>
      <c r="GN16" s="59">
        <v>-999.99900000000002</v>
      </c>
      <c r="GO16" s="59">
        <v>-14.1434</v>
      </c>
      <c r="GP16" s="59">
        <v>21.636600000000001</v>
      </c>
      <c r="GQ16" s="59">
        <v>18.296700000000001</v>
      </c>
      <c r="GR16" s="59">
        <v>-999.99900000000002</v>
      </c>
      <c r="GS16" s="59">
        <v>-9.1271000000000004</v>
      </c>
      <c r="GT16" s="59">
        <v>9.9000000000000005E-2</v>
      </c>
      <c r="GU16" s="59">
        <v>2.5196999999999998</v>
      </c>
      <c r="GV16" s="59">
        <v>-999.99900000000002</v>
      </c>
      <c r="GW16" s="59">
        <v>-23.4315</v>
      </c>
      <c r="GX16" s="59">
        <v>-15.694800000000001</v>
      </c>
      <c r="GY16" s="59">
        <v>-13.938499999999999</v>
      </c>
      <c r="GZ16" s="59">
        <v>5.7077</v>
      </c>
      <c r="HA16" s="59">
        <v>-999.99900000000002</v>
      </c>
      <c r="HB16" s="59">
        <v>-0.99409999999999998</v>
      </c>
      <c r="HC16" s="59">
        <v>-3.7473000000000001</v>
      </c>
      <c r="HD16" s="59">
        <v>-13.1654</v>
      </c>
      <c r="HE16" s="59">
        <v>3.0676000000000001</v>
      </c>
      <c r="HF16" s="59">
        <v>2.9533999999999998</v>
      </c>
      <c r="HG16" s="59">
        <v>3.24</v>
      </c>
      <c r="HH16" s="59">
        <v>2.9512</v>
      </c>
      <c r="HI16" s="59">
        <v>1.9804999999999999</v>
      </c>
      <c r="HJ16" s="59">
        <v>0.82130000000000003</v>
      </c>
      <c r="HK16" s="59">
        <v>3.5375999999999999</v>
      </c>
      <c r="HL16" s="59">
        <v>1.5581</v>
      </c>
      <c r="HM16" s="59">
        <v>-3.6734</v>
      </c>
      <c r="HN16" s="59">
        <v>15.512600000000001</v>
      </c>
      <c r="HO16" s="59">
        <v>13.699199999999999</v>
      </c>
      <c r="HP16" s="59">
        <v>15.325799999999999</v>
      </c>
      <c r="HQ16" s="59">
        <v>15.613099999999999</v>
      </c>
      <c r="HR16" s="59">
        <v>15.326000000000001</v>
      </c>
      <c r="HS16" s="59">
        <v>-999.99900000000002</v>
      </c>
      <c r="HT16" s="59">
        <v>18.0701</v>
      </c>
      <c r="HU16" s="59">
        <v>16.253900000000002</v>
      </c>
      <c r="HV16" s="59">
        <v>17.8828</v>
      </c>
      <c r="HW16" s="59">
        <v>18.173300000000001</v>
      </c>
      <c r="HX16" s="59">
        <v>17.885899999999999</v>
      </c>
      <c r="HY16" s="59">
        <v>-999.99900000000002</v>
      </c>
      <c r="HZ16" s="59">
        <v>-0.86170000000000002</v>
      </c>
      <c r="IA16" s="59">
        <v>-0.59340000000000004</v>
      </c>
      <c r="IB16" s="59">
        <v>-0.60199999999999998</v>
      </c>
    </row>
    <row r="17" spans="1:236" x14ac:dyDescent="0.25">
      <c r="A17" s="59" t="s">
        <v>342</v>
      </c>
      <c r="B17" s="59">
        <v>9.83</v>
      </c>
      <c r="C17" s="59">
        <v>4</v>
      </c>
      <c r="D17" s="59">
        <v>35.9</v>
      </c>
      <c r="E17" s="59">
        <v>1.1851100000000001</v>
      </c>
      <c r="F17" s="59">
        <v>1.0671200000000001</v>
      </c>
      <c r="G17" s="60">
        <v>0</v>
      </c>
      <c r="H17" s="60">
        <v>1.7425999999999999E-5</v>
      </c>
      <c r="I17" s="60">
        <v>5.0343999999999997E-10</v>
      </c>
      <c r="J17" s="60">
        <v>2.3448999999999998E-10</v>
      </c>
      <c r="K17" s="60">
        <v>3.4879000000000002E-14</v>
      </c>
      <c r="L17" s="60">
        <v>6.6777999999999998E-4</v>
      </c>
      <c r="M17" s="60">
        <v>1.6195000000000001E-14</v>
      </c>
      <c r="N17" s="60">
        <v>1.1614E-13</v>
      </c>
      <c r="O17" s="60">
        <v>7.1827000000000006E-27</v>
      </c>
      <c r="P17" s="60">
        <v>3.1303000000000002E-5</v>
      </c>
      <c r="Q17" s="60">
        <v>0</v>
      </c>
      <c r="R17" s="60">
        <v>3.2018000000000003E-10</v>
      </c>
      <c r="S17" s="60">
        <v>1.0992E-19</v>
      </c>
      <c r="T17" s="60">
        <v>9.356899999999999E-10</v>
      </c>
      <c r="U17" s="60">
        <v>6.0935000000000002E-6</v>
      </c>
      <c r="V17" s="60">
        <v>2.0499000000000001E-10</v>
      </c>
      <c r="W17" s="60">
        <v>2.7411999999999998E-10</v>
      </c>
      <c r="X17" s="60">
        <v>9.5182000000000003E-4</v>
      </c>
      <c r="Y17" s="60">
        <v>0</v>
      </c>
      <c r="Z17" s="60">
        <v>4.0323000000000003E-8</v>
      </c>
      <c r="AA17" s="60">
        <v>1.9805999999999999E-8</v>
      </c>
      <c r="AB17" s="60">
        <v>3.1282999999999998E-5</v>
      </c>
      <c r="AC17" s="60">
        <v>4.2622999999999998E-10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4.7785000000000002E-19</v>
      </c>
      <c r="AN17" s="60">
        <v>2.8105000000000002E-27</v>
      </c>
      <c r="AO17" s="60">
        <v>3.8068000000000001E-25</v>
      </c>
      <c r="AP17" s="60">
        <v>4.4320000000000001E-29</v>
      </c>
      <c r="AQ17" s="60">
        <v>4.9396999999999999E-39</v>
      </c>
      <c r="AR17" s="60">
        <v>1.7857999999999999E-30</v>
      </c>
      <c r="AS17" s="60">
        <v>1.9285000000000001E-12</v>
      </c>
      <c r="AT17" s="60">
        <v>2.9542999999999999E-20</v>
      </c>
      <c r="AU17" s="60">
        <v>5.7993999999999995E-13</v>
      </c>
      <c r="AV17" s="60">
        <v>8.0640999999999995E-17</v>
      </c>
      <c r="AW17" s="60">
        <v>2.3109999999999999E-20</v>
      </c>
      <c r="AX17" s="60">
        <v>1.2268000000000001E-11</v>
      </c>
      <c r="AY17" s="60">
        <v>6.8414000000000004E-21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1.8433E-14</v>
      </c>
      <c r="BI17" s="60">
        <v>1.219E-21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5.4642999999999998E-9</v>
      </c>
      <c r="BY17" s="60">
        <v>0</v>
      </c>
      <c r="BZ17" s="60">
        <v>2.9099E-19</v>
      </c>
      <c r="CA17" s="60">
        <v>1.0385E-27</v>
      </c>
      <c r="CB17" s="60">
        <v>2.2640999999999999E-32</v>
      </c>
      <c r="CC17" s="60">
        <v>4.0236999999999999E-26</v>
      </c>
      <c r="CD17" s="60">
        <v>6.1727999999999999E-30</v>
      </c>
      <c r="CE17" s="60">
        <v>5.8131999999999999E-13</v>
      </c>
      <c r="CF17" s="60">
        <v>1.4311000000000001E-13</v>
      </c>
      <c r="CG17" s="60">
        <v>5.4831000000000001E-14</v>
      </c>
      <c r="CH17" s="60">
        <v>3.5574E-6</v>
      </c>
      <c r="CI17" s="60">
        <v>5.2430000000000002E-30</v>
      </c>
      <c r="CJ17" s="60">
        <v>5.2907999999999996E-37</v>
      </c>
      <c r="CK17" s="60">
        <v>-1000</v>
      </c>
      <c r="CL17" s="60">
        <v>-6.0404999999999998</v>
      </c>
      <c r="CM17" s="60">
        <v>-9.2980999999999998</v>
      </c>
      <c r="CN17" s="60">
        <v>-10.09</v>
      </c>
      <c r="CO17" s="60">
        <v>-13.457000000000001</v>
      </c>
      <c r="CP17" s="60">
        <v>-3.3957999999999999</v>
      </c>
      <c r="CQ17" s="60">
        <v>-13.791</v>
      </c>
      <c r="CR17" s="60">
        <v>-13.153</v>
      </c>
      <c r="CS17" s="60">
        <v>-26.143999999999998</v>
      </c>
      <c r="CT17" s="60">
        <v>-4.7156000000000002</v>
      </c>
      <c r="CU17" s="60">
        <v>-1000</v>
      </c>
      <c r="CV17" s="60">
        <v>-9.4946000000000002</v>
      </c>
      <c r="CW17" s="60">
        <v>-18.959</v>
      </c>
      <c r="CX17" s="60">
        <v>-9.2474000000000007</v>
      </c>
      <c r="CY17" s="60">
        <v>-6.6506999999999996</v>
      </c>
      <c r="CZ17" s="60">
        <v>-10.148</v>
      </c>
      <c r="DA17" s="60">
        <v>-9.5620999999999992</v>
      </c>
      <c r="DB17" s="60">
        <v>-3.2789000000000001</v>
      </c>
      <c r="DC17" s="60">
        <v>-1000</v>
      </c>
      <c r="DD17" s="60">
        <v>-7.3944000000000001</v>
      </c>
      <c r="DE17" s="60">
        <v>-7.9217000000000004</v>
      </c>
      <c r="DF17" s="60">
        <v>-5.4627999999999997</v>
      </c>
      <c r="DG17" s="60">
        <v>-9.83</v>
      </c>
      <c r="DH17" s="60">
        <v>-1000</v>
      </c>
      <c r="DI17" s="60">
        <v>-1000</v>
      </c>
      <c r="DJ17" s="60">
        <v>-1000</v>
      </c>
      <c r="DK17" s="60">
        <v>-1000</v>
      </c>
      <c r="DL17" s="60">
        <v>-1000</v>
      </c>
      <c r="DM17" s="60">
        <v>-1000</v>
      </c>
      <c r="DN17" s="60">
        <v>-1000</v>
      </c>
      <c r="DO17" s="60">
        <v>-1000</v>
      </c>
      <c r="DP17" s="60">
        <v>-1000</v>
      </c>
      <c r="DQ17" s="60">
        <v>-18.780999999999999</v>
      </c>
      <c r="DR17" s="60">
        <v>-28.091000000000001</v>
      </c>
      <c r="DS17" s="60">
        <v>-24.419</v>
      </c>
      <c r="DT17" s="60">
        <v>-28.812999999999999</v>
      </c>
      <c r="DU17" s="60">
        <v>-38.524999999999999</v>
      </c>
      <c r="DV17" s="60">
        <v>-30.716999999999999</v>
      </c>
      <c r="DW17" s="60">
        <v>-12.175000000000001</v>
      </c>
      <c r="DX17" s="60">
        <v>-19.748000000000001</v>
      </c>
      <c r="DY17" s="60">
        <v>-12.696</v>
      </c>
      <c r="DZ17" s="60">
        <v>-16.093</v>
      </c>
      <c r="EA17" s="60">
        <v>-19.855</v>
      </c>
      <c r="EB17" s="60">
        <v>-10.911</v>
      </c>
      <c r="EC17" s="60">
        <v>-23.402000000000001</v>
      </c>
      <c r="ED17" s="60">
        <v>-1000</v>
      </c>
      <c r="EE17" s="60">
        <v>-1000</v>
      </c>
      <c r="EF17" s="60">
        <v>-1000</v>
      </c>
      <c r="EG17" s="60">
        <v>-1000</v>
      </c>
      <c r="EH17" s="60">
        <v>-1000</v>
      </c>
      <c r="EI17" s="60">
        <v>-1000</v>
      </c>
      <c r="EJ17" s="60">
        <v>-1000</v>
      </c>
      <c r="EK17" s="60">
        <v>-1000</v>
      </c>
      <c r="EL17" s="60">
        <v>-15.273</v>
      </c>
      <c r="EM17" s="60">
        <v>-24.152000000000001</v>
      </c>
      <c r="EN17" s="60">
        <v>-1000</v>
      </c>
      <c r="EO17" s="60">
        <v>-1000</v>
      </c>
      <c r="EP17" s="60">
        <v>-1000</v>
      </c>
      <c r="EQ17" s="60">
        <v>-1000</v>
      </c>
      <c r="ER17" s="60">
        <v>-1000</v>
      </c>
      <c r="ES17" s="60">
        <v>-1000</v>
      </c>
      <c r="ET17" s="60">
        <v>-1000</v>
      </c>
      <c r="EU17" s="60">
        <v>-1000</v>
      </c>
      <c r="EV17" s="60">
        <v>-1000</v>
      </c>
      <c r="EW17" s="60">
        <v>-1000</v>
      </c>
      <c r="EX17" s="60">
        <v>-1000</v>
      </c>
      <c r="EY17" s="60">
        <v>-1000</v>
      </c>
      <c r="EZ17" s="60">
        <v>-1000</v>
      </c>
      <c r="FA17" s="60">
        <v>-1000</v>
      </c>
      <c r="FB17" s="60">
        <v>-9.8013999999999992</v>
      </c>
      <c r="FC17" s="60">
        <v>-1000</v>
      </c>
      <c r="FD17" s="60">
        <v>-18.536000000000001</v>
      </c>
      <c r="FE17" s="60">
        <v>-27.443000000000001</v>
      </c>
      <c r="FF17" s="60">
        <v>-31.864000000000001</v>
      </c>
      <c r="FG17" s="60">
        <v>-25.855</v>
      </c>
      <c r="FH17" s="60">
        <v>-29.428000000000001</v>
      </c>
      <c r="FI17" s="60">
        <v>-12.236000000000001</v>
      </c>
      <c r="FJ17" s="60">
        <v>-12.843999999999999</v>
      </c>
      <c r="FK17" s="60">
        <v>-13.721</v>
      </c>
      <c r="FL17" s="60">
        <v>-5.6673999999999998</v>
      </c>
      <c r="FM17" s="60">
        <v>-34.840000000000003</v>
      </c>
      <c r="FN17" s="60">
        <v>-44.777000000000001</v>
      </c>
      <c r="FO17" s="59">
        <v>-999.99900000000002</v>
      </c>
      <c r="FP17" s="59">
        <v>-25.105599999999999</v>
      </c>
      <c r="FQ17" s="59">
        <v>-7.0270999999999999</v>
      </c>
      <c r="FR17" s="62">
        <v>1.1222000000000001</v>
      </c>
      <c r="FS17" s="62">
        <v>1.2672000000000001</v>
      </c>
      <c r="FT17" s="59">
        <v>-999.99900000000002</v>
      </c>
      <c r="FU17" s="59">
        <v>-999.99900000000002</v>
      </c>
      <c r="FV17" s="59">
        <v>-999.99900000000002</v>
      </c>
      <c r="FW17" s="59">
        <v>-999.99900000000002</v>
      </c>
      <c r="FX17" s="59">
        <v>-1.0210999999999999</v>
      </c>
      <c r="FY17" s="59">
        <v>5.1839000000000004</v>
      </c>
      <c r="FZ17" s="59">
        <v>-6.9547999999999996</v>
      </c>
      <c r="GA17" s="59">
        <v>11.3978</v>
      </c>
      <c r="GB17" s="59">
        <v>0.87260000000000004</v>
      </c>
      <c r="GC17" s="59">
        <v>-999.99900000000002</v>
      </c>
      <c r="GD17" s="59">
        <v>-0.25950000000000001</v>
      </c>
      <c r="GE17" s="59">
        <v>-999.99900000000002</v>
      </c>
      <c r="GF17" s="59">
        <v>0.50370000000000004</v>
      </c>
      <c r="GG17" s="59">
        <v>9.4600000000000004E-2</v>
      </c>
      <c r="GH17" s="59">
        <v>-0.2054</v>
      </c>
      <c r="GI17" s="59">
        <v>-0.55520000000000003</v>
      </c>
      <c r="GJ17" s="59">
        <v>-0.24959999999999999</v>
      </c>
      <c r="GK17" s="59">
        <v>-0.38890000000000002</v>
      </c>
      <c r="GL17" s="59">
        <v>-2.5933000000000002</v>
      </c>
      <c r="GM17" s="59">
        <v>0.24249999999999999</v>
      </c>
      <c r="GN17" s="59">
        <v>-999.99900000000002</v>
      </c>
      <c r="GO17" s="59">
        <v>-12.894399999999999</v>
      </c>
      <c r="GP17" s="59">
        <v>3.9575999999999998</v>
      </c>
      <c r="GQ17" s="59">
        <v>0.66569999999999996</v>
      </c>
      <c r="GR17" s="59">
        <v>3.1520000000000001</v>
      </c>
      <c r="GS17" s="59">
        <v>-8.9236000000000004</v>
      </c>
      <c r="GT17" s="59">
        <v>0.2117</v>
      </c>
      <c r="GU17" s="59">
        <v>2.5937999999999999</v>
      </c>
      <c r="GV17" s="59">
        <v>-6.6036999999999999</v>
      </c>
      <c r="GW17" s="59">
        <v>-24.292400000000001</v>
      </c>
      <c r="GX17" s="59">
        <v>-18.3184</v>
      </c>
      <c r="GY17" s="59">
        <v>-17.137599999999999</v>
      </c>
      <c r="GZ17" s="59">
        <v>5.9775</v>
      </c>
      <c r="HA17" s="59">
        <v>0.32340000000000002</v>
      </c>
      <c r="HB17" s="59">
        <v>-4.2859999999999996</v>
      </c>
      <c r="HC17" s="59">
        <v>-7.3188000000000004</v>
      </c>
      <c r="HD17" s="59">
        <v>-13.3162</v>
      </c>
      <c r="HE17" s="59">
        <v>1.6895</v>
      </c>
      <c r="HF17" s="59">
        <v>1.4118999999999999</v>
      </c>
      <c r="HG17" s="59">
        <v>1.7159</v>
      </c>
      <c r="HH17" s="59">
        <v>1.5760000000000001</v>
      </c>
      <c r="HI17" s="59">
        <v>0.47470000000000001</v>
      </c>
      <c r="HJ17" s="59">
        <v>-0.2387</v>
      </c>
      <c r="HK17" s="59">
        <v>1.7614000000000001</v>
      </c>
      <c r="HL17" s="59">
        <v>0.33389999999999997</v>
      </c>
      <c r="HM17" s="59">
        <v>-5.4598000000000004</v>
      </c>
      <c r="HN17" s="59">
        <v>14.7043</v>
      </c>
      <c r="HO17" s="59">
        <v>13.368399999999999</v>
      </c>
      <c r="HP17" s="59">
        <v>14.355399999999999</v>
      </c>
      <c r="HQ17" s="59">
        <v>14.660500000000001</v>
      </c>
      <c r="HR17" s="59">
        <v>14.521599999999999</v>
      </c>
      <c r="HS17" s="59">
        <v>-999.99900000000002</v>
      </c>
      <c r="HT17" s="59">
        <v>6.226</v>
      </c>
      <c r="HU17" s="59">
        <v>4.8878000000000004</v>
      </c>
      <c r="HV17" s="59">
        <v>5.8756000000000004</v>
      </c>
      <c r="HW17" s="59">
        <v>6.1840000000000002</v>
      </c>
      <c r="HX17" s="59">
        <v>6.0461</v>
      </c>
      <c r="HY17" s="59">
        <v>-5.8814000000000002</v>
      </c>
      <c r="HZ17" s="59">
        <v>-1.5688</v>
      </c>
      <c r="IA17" s="59">
        <v>-1.3057000000000001</v>
      </c>
      <c r="IB17" s="59">
        <v>-0.70389999999999997</v>
      </c>
    </row>
    <row r="18" spans="1:236" x14ac:dyDescent="0.25">
      <c r="A18" s="59" t="s">
        <v>343</v>
      </c>
      <c r="B18" s="59">
        <v>9.25</v>
      </c>
      <c r="C18" s="59">
        <v>4</v>
      </c>
      <c r="D18" s="59">
        <v>31.8</v>
      </c>
      <c r="E18" s="59">
        <v>6.34375</v>
      </c>
      <c r="F18" s="59">
        <v>5.3269799999999998</v>
      </c>
      <c r="G18" s="60">
        <v>1.2595000000000001E-5</v>
      </c>
      <c r="H18" s="60">
        <v>6.7254000000000001E-4</v>
      </c>
      <c r="I18" s="60">
        <v>1.3609E-6</v>
      </c>
      <c r="J18" s="60">
        <v>8.0401000000000001E-7</v>
      </c>
      <c r="K18" s="60">
        <v>2.7008E-9</v>
      </c>
      <c r="L18" s="60">
        <v>3.4081E-2</v>
      </c>
      <c r="M18" s="60">
        <v>3.3267E-12</v>
      </c>
      <c r="N18" s="60">
        <v>3.9562999999999997E-11</v>
      </c>
      <c r="O18" s="60">
        <v>1.0128999999999999E-23</v>
      </c>
      <c r="P18" s="60">
        <v>3.4778000000000001E-3</v>
      </c>
      <c r="Q18" s="60">
        <v>3.2392999999999999E-10</v>
      </c>
      <c r="R18" s="60">
        <v>1.6026999999999999E-6</v>
      </c>
      <c r="S18" s="60">
        <v>3.6013999999999997E-15</v>
      </c>
      <c r="T18" s="60">
        <v>9.7242999999999994E-6</v>
      </c>
      <c r="U18" s="60">
        <v>4.1029999999999999E-3</v>
      </c>
      <c r="V18" s="60">
        <v>5.5227999999999999E-6</v>
      </c>
      <c r="W18" s="60">
        <v>5.3498E-6</v>
      </c>
      <c r="X18" s="60">
        <v>6.4828000000000004E-3</v>
      </c>
      <c r="Y18" s="60">
        <v>9.1715999999999996E-10</v>
      </c>
      <c r="Z18" s="60">
        <v>9.414E-6</v>
      </c>
      <c r="AA18" s="60">
        <v>9.3726000000000007E-6</v>
      </c>
      <c r="AB18" s="60">
        <v>5.8313999999999996E-3</v>
      </c>
      <c r="AC18" s="60">
        <v>3.7697999999999999E-9</v>
      </c>
      <c r="AD18" s="60">
        <v>1.0331000000000001E-23</v>
      </c>
      <c r="AE18" s="60">
        <v>3.9795000000000002E-14</v>
      </c>
      <c r="AF18" s="60">
        <v>4.4395E-21</v>
      </c>
      <c r="AG18" s="60">
        <v>1.2715000000000001E-15</v>
      </c>
      <c r="AH18" s="60">
        <v>2.1112000000000001E-15</v>
      </c>
      <c r="AI18" s="60">
        <v>1.8903E-37</v>
      </c>
      <c r="AJ18" s="60">
        <v>8.8466999999999998E-22</v>
      </c>
      <c r="AK18" s="60">
        <v>1.7871999999999999E-27</v>
      </c>
      <c r="AL18" s="60">
        <v>5.0161E-35</v>
      </c>
      <c r="AM18" s="60">
        <v>1.1355000000000001E-13</v>
      </c>
      <c r="AN18" s="60">
        <v>2.5123999999999999E-21</v>
      </c>
      <c r="AO18" s="60">
        <v>1.9261000000000001E-18</v>
      </c>
      <c r="AP18" s="60">
        <v>4.9522999999999999E-22</v>
      </c>
      <c r="AQ18" s="60">
        <v>6.4568999999999998E-29</v>
      </c>
      <c r="AR18" s="60">
        <v>4.9527E-20</v>
      </c>
      <c r="AS18" s="60">
        <v>5.9600000000000001E-9</v>
      </c>
      <c r="AT18" s="60">
        <v>1.1869999999999999E-13</v>
      </c>
      <c r="AU18" s="60">
        <v>6.4223999999999995E-11</v>
      </c>
      <c r="AV18" s="60">
        <v>2.0613E-13</v>
      </c>
      <c r="AW18" s="60">
        <v>3.4628000000000002E-15</v>
      </c>
      <c r="AX18" s="60">
        <v>1.8882E-10</v>
      </c>
      <c r="AY18" s="60">
        <v>4.8705000000000001E-17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4.2304000000000002E-10</v>
      </c>
      <c r="BI18" s="60">
        <v>2.5902000000000002E-16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7.3055000000000001E-8</v>
      </c>
      <c r="BY18" s="60">
        <v>0</v>
      </c>
      <c r="BZ18" s="60">
        <v>5.6723E-14</v>
      </c>
      <c r="CA18" s="60">
        <v>3.6176999999999999E-22</v>
      </c>
      <c r="CB18" s="60">
        <v>3.9806E-25</v>
      </c>
      <c r="CC18" s="60">
        <v>5.6368E-22</v>
      </c>
      <c r="CD18" s="60">
        <v>3.7098999999999997E-24</v>
      </c>
      <c r="CE18" s="60">
        <v>1.5141E-9</v>
      </c>
      <c r="CF18" s="60">
        <v>1.4750000000000001E-11</v>
      </c>
      <c r="CG18" s="60">
        <v>3.154E-13</v>
      </c>
      <c r="CH18" s="60">
        <v>4.0559999999999998E-7</v>
      </c>
      <c r="CI18" s="60">
        <v>4.0044999999999998E-24</v>
      </c>
      <c r="CJ18" s="60">
        <v>8.5892999999999997E-29</v>
      </c>
      <c r="CK18" s="60">
        <v>-5.1317000000000004</v>
      </c>
      <c r="CL18" s="60">
        <v>-4.5827</v>
      </c>
      <c r="CM18" s="60">
        <v>-5.8662000000000001</v>
      </c>
      <c r="CN18" s="60">
        <v>-6.9280999999999997</v>
      </c>
      <c r="CO18" s="60">
        <v>-8.5685000000000002</v>
      </c>
      <c r="CP18" s="60">
        <v>-1.6833</v>
      </c>
      <c r="CQ18" s="60">
        <v>-11.478</v>
      </c>
      <c r="CR18" s="60">
        <v>-10.635</v>
      </c>
      <c r="CS18" s="60">
        <v>-22.994</v>
      </c>
      <c r="CT18" s="60">
        <v>-2.6953</v>
      </c>
      <c r="CU18" s="60">
        <v>-9.4894999999999996</v>
      </c>
      <c r="CV18" s="60">
        <v>-5.7950999999999997</v>
      </c>
      <c r="CW18" s="60">
        <v>-14.444000000000001</v>
      </c>
      <c r="CX18" s="60">
        <v>-5.2473999999999998</v>
      </c>
      <c r="CY18" s="60">
        <v>-4.3025000000000002</v>
      </c>
      <c r="CZ18" s="60">
        <v>-6.0911999999999997</v>
      </c>
      <c r="DA18" s="60">
        <v>-5.2717000000000001</v>
      </c>
      <c r="DB18" s="60">
        <v>-2.6099000000000001</v>
      </c>
      <c r="DC18" s="60">
        <v>-9.0375999999999994</v>
      </c>
      <c r="DD18" s="60">
        <v>-5.0262000000000002</v>
      </c>
      <c r="DE18" s="60">
        <v>-5.2633999999999999</v>
      </c>
      <c r="DF18" s="60">
        <v>-3.4735</v>
      </c>
      <c r="DG18" s="60">
        <v>-9.25</v>
      </c>
      <c r="DH18" s="60">
        <v>-22.986000000000001</v>
      </c>
      <c r="DI18" s="60">
        <v>-13.4</v>
      </c>
      <c r="DJ18" s="60">
        <v>-20.353000000000002</v>
      </c>
      <c r="DK18" s="60">
        <v>-14.896000000000001</v>
      </c>
      <c r="DL18" s="60">
        <v>-15.509</v>
      </c>
      <c r="DM18" s="60">
        <v>-36.722999999999999</v>
      </c>
      <c r="DN18" s="60">
        <v>-21.053000000000001</v>
      </c>
      <c r="DO18" s="60">
        <v>-26.983000000000001</v>
      </c>
      <c r="DP18" s="60">
        <v>-34.299999999999997</v>
      </c>
      <c r="DQ18" s="60">
        <v>-13.778</v>
      </c>
      <c r="DR18" s="60">
        <v>-23.216000000000001</v>
      </c>
      <c r="DS18" s="60">
        <v>-17.715</v>
      </c>
      <c r="DT18" s="60">
        <v>-22.138999999999999</v>
      </c>
      <c r="DU18" s="60">
        <v>-28.425000000000001</v>
      </c>
      <c r="DV18" s="60">
        <v>-20.603000000000002</v>
      </c>
      <c r="DW18" s="60">
        <v>-9.0580999999999996</v>
      </c>
      <c r="DX18" s="60">
        <v>-13.161</v>
      </c>
      <c r="DY18" s="60">
        <v>-11.026</v>
      </c>
      <c r="DZ18" s="60">
        <v>-12.686</v>
      </c>
      <c r="EA18" s="60">
        <v>-14.696</v>
      </c>
      <c r="EB18" s="60">
        <v>-9.7240000000000002</v>
      </c>
      <c r="EC18" s="60">
        <v>-21.619</v>
      </c>
      <c r="ED18" s="60">
        <v>-1000</v>
      </c>
      <c r="EE18" s="60">
        <v>-1000</v>
      </c>
      <c r="EF18" s="60">
        <v>-1000</v>
      </c>
      <c r="EG18" s="60">
        <v>-1000</v>
      </c>
      <c r="EH18" s="60">
        <v>-1000</v>
      </c>
      <c r="EI18" s="60">
        <v>-1000</v>
      </c>
      <c r="EJ18" s="60">
        <v>-1000</v>
      </c>
      <c r="EK18" s="60">
        <v>-1000</v>
      </c>
      <c r="EL18" s="60">
        <v>-11.973000000000001</v>
      </c>
      <c r="EM18" s="60">
        <v>-20.902000000000001</v>
      </c>
      <c r="EN18" s="60">
        <v>-1000</v>
      </c>
      <c r="EO18" s="60">
        <v>-1000</v>
      </c>
      <c r="EP18" s="60">
        <v>-1000</v>
      </c>
      <c r="EQ18" s="60">
        <v>-1000</v>
      </c>
      <c r="ER18" s="60">
        <v>-1000</v>
      </c>
      <c r="ES18" s="60">
        <v>-1000</v>
      </c>
      <c r="ET18" s="60">
        <v>-1000</v>
      </c>
      <c r="EU18" s="60">
        <v>-1000</v>
      </c>
      <c r="EV18" s="60">
        <v>-1000</v>
      </c>
      <c r="EW18" s="60">
        <v>-1000</v>
      </c>
      <c r="EX18" s="60">
        <v>-1000</v>
      </c>
      <c r="EY18" s="60">
        <v>-1000</v>
      </c>
      <c r="EZ18" s="60">
        <v>-1000</v>
      </c>
      <c r="FA18" s="60">
        <v>-1000</v>
      </c>
      <c r="FB18" s="60">
        <v>-9.7407000000000004</v>
      </c>
      <c r="FC18" s="60">
        <v>-1000</v>
      </c>
      <c r="FD18" s="60">
        <v>-13.246</v>
      </c>
      <c r="FE18" s="60">
        <v>-22.274999999999999</v>
      </c>
      <c r="FF18" s="60">
        <v>-24.635000000000002</v>
      </c>
      <c r="FG18" s="60">
        <v>-22.082000000000001</v>
      </c>
      <c r="FH18" s="60">
        <v>-23.666</v>
      </c>
      <c r="FI18" s="60">
        <v>-8.8198000000000008</v>
      </c>
      <c r="FJ18" s="60">
        <v>-10.831</v>
      </c>
      <c r="FK18" s="60">
        <v>-13.335000000000001</v>
      </c>
      <c r="FL18" s="60">
        <v>-6.6271000000000004</v>
      </c>
      <c r="FM18" s="60">
        <v>-32.444000000000003</v>
      </c>
      <c r="FN18" s="60">
        <v>-41.77</v>
      </c>
      <c r="FO18" s="59">
        <v>-999.99900000000002</v>
      </c>
      <c r="FP18" s="59">
        <v>-17.796199999999999</v>
      </c>
      <c r="FQ18" s="59">
        <v>-3.6282999999999999</v>
      </c>
      <c r="FR18" s="62">
        <v>2.8085</v>
      </c>
      <c r="FS18" s="62">
        <v>2.9535999999999998</v>
      </c>
      <c r="FT18" s="59">
        <v>-999.99900000000002</v>
      </c>
      <c r="FU18" s="59">
        <v>-999.99900000000002</v>
      </c>
      <c r="FV18" s="59">
        <v>-999.99900000000002</v>
      </c>
      <c r="FW18" s="59">
        <v>-999.99900000000002</v>
      </c>
      <c r="FX18" s="59">
        <v>-1.2305999999999999</v>
      </c>
      <c r="FY18" s="59">
        <v>6.5422000000000002</v>
      </c>
      <c r="FZ18" s="59">
        <v>-3.5287999999999999</v>
      </c>
      <c r="GA18" s="59">
        <v>14.103899999999999</v>
      </c>
      <c r="GB18" s="59">
        <v>0.59640000000000004</v>
      </c>
      <c r="GC18" s="59">
        <v>-999.99900000000002</v>
      </c>
      <c r="GD18" s="59">
        <v>-1.1843999999999999</v>
      </c>
      <c r="GE18" s="59">
        <v>-999.99900000000002</v>
      </c>
      <c r="GF18" s="59">
        <v>0.25900000000000001</v>
      </c>
      <c r="GG18" s="59">
        <v>1.7835000000000001</v>
      </c>
      <c r="GH18" s="59">
        <v>-1.6238999999999999</v>
      </c>
      <c r="GI18" s="59">
        <v>-1.5213000000000001</v>
      </c>
      <c r="GJ18" s="59">
        <v>-1.528</v>
      </c>
      <c r="GK18" s="59">
        <v>-1.8120000000000001</v>
      </c>
      <c r="GL18" s="59">
        <v>-1.6682999999999999</v>
      </c>
      <c r="GM18" s="59">
        <v>-5.7999999999999996E-3</v>
      </c>
      <c r="GN18" s="59">
        <v>-999.99900000000002</v>
      </c>
      <c r="GO18" s="59">
        <v>-9.7135999999999996</v>
      </c>
      <c r="GP18" s="59">
        <v>7.5712000000000002</v>
      </c>
      <c r="GQ18" s="59">
        <v>4.2492999999999999</v>
      </c>
      <c r="GR18" s="59">
        <v>7.3964999999999996</v>
      </c>
      <c r="GS18" s="59">
        <v>-7.0109000000000004</v>
      </c>
      <c r="GT18" s="59">
        <v>1.5128999999999999</v>
      </c>
      <c r="GU18" s="59">
        <v>3.919</v>
      </c>
      <c r="GV18" s="59">
        <v>4.4124999999999996</v>
      </c>
      <c r="GW18" s="59">
        <v>-14.022500000000001</v>
      </c>
      <c r="GX18" s="59">
        <v>-7.7552000000000003</v>
      </c>
      <c r="GY18" s="59">
        <v>-5.1449999999999996</v>
      </c>
      <c r="GZ18" s="59">
        <v>10.6205</v>
      </c>
      <c r="HA18" s="59">
        <v>2.8582000000000001</v>
      </c>
      <c r="HB18" s="59">
        <v>-4.2256999999999998</v>
      </c>
      <c r="HC18" s="59">
        <v>-7.7526000000000002</v>
      </c>
      <c r="HD18" s="59">
        <v>-8.4337999999999997</v>
      </c>
      <c r="HE18" s="59">
        <v>0.67459999999999998</v>
      </c>
      <c r="HF18" s="59">
        <v>0.85019999999999996</v>
      </c>
      <c r="HG18" s="59">
        <v>0.84250000000000003</v>
      </c>
      <c r="HH18" s="59">
        <v>0.55740000000000001</v>
      </c>
      <c r="HI18" s="59">
        <v>-0.97609999999999997</v>
      </c>
      <c r="HJ18" s="59">
        <v>-0.9516</v>
      </c>
      <c r="HK18" s="59">
        <v>2.2212999999999998</v>
      </c>
      <c r="HL18" s="59">
        <v>-0.62070000000000003</v>
      </c>
      <c r="HM18" s="59">
        <v>-6.4257</v>
      </c>
      <c r="HN18" s="59">
        <v>16.499600000000001</v>
      </c>
      <c r="HO18" s="59">
        <v>15.1326</v>
      </c>
      <c r="HP18" s="59">
        <v>16.603100000000001</v>
      </c>
      <c r="HQ18" s="59">
        <v>16.5962</v>
      </c>
      <c r="HR18" s="59">
        <v>16.3126</v>
      </c>
      <c r="HS18" s="59">
        <v>-999.99900000000002</v>
      </c>
      <c r="HT18" s="59">
        <v>8.1844999999999999</v>
      </c>
      <c r="HU18" s="59">
        <v>6.8148</v>
      </c>
      <c r="HV18" s="59">
        <v>8.2871000000000006</v>
      </c>
      <c r="HW18" s="59">
        <v>8.2834000000000003</v>
      </c>
      <c r="HX18" s="59">
        <v>8</v>
      </c>
      <c r="HY18" s="59">
        <v>-2.3673000000000002</v>
      </c>
      <c r="HZ18" s="59">
        <v>-2.8660999999999999</v>
      </c>
      <c r="IA18" s="59">
        <v>-2.5998000000000001</v>
      </c>
      <c r="IB18" s="59">
        <v>-0.97660000000000002</v>
      </c>
    </row>
    <row r="19" spans="1:236" x14ac:dyDescent="0.25">
      <c r="A19" s="59" t="s">
        <v>344</v>
      </c>
      <c r="B19" s="59">
        <v>9.06</v>
      </c>
      <c r="C19" s="59">
        <v>4</v>
      </c>
      <c r="D19" s="59">
        <v>33</v>
      </c>
      <c r="E19" s="59">
        <v>3.0961699999999999E-4</v>
      </c>
      <c r="F19" s="59">
        <v>1.3661700000000001E-3</v>
      </c>
      <c r="G19" s="60">
        <v>1.0001E-5</v>
      </c>
      <c r="H19" s="60">
        <v>1.0965E-4</v>
      </c>
      <c r="I19" s="60">
        <v>3.4785999999999999E-7</v>
      </c>
      <c r="J19" s="60">
        <v>4.0270999999999999E-9</v>
      </c>
      <c r="K19" s="60">
        <v>8.0856999999999996E-13</v>
      </c>
      <c r="L19" s="60">
        <v>1.9997E-4</v>
      </c>
      <c r="M19" s="60">
        <v>4.6996999999999999E-14</v>
      </c>
      <c r="N19" s="60">
        <v>2.7842000000000002E-12</v>
      </c>
      <c r="O19" s="60">
        <v>1.7475000000000001E-24</v>
      </c>
      <c r="P19" s="60">
        <v>1.9998999999999999E-5</v>
      </c>
      <c r="Q19" s="60">
        <v>4.0918E-12</v>
      </c>
      <c r="R19" s="60">
        <v>1.441E-10</v>
      </c>
      <c r="S19" s="60">
        <v>4.0084000000000002E-18</v>
      </c>
      <c r="T19" s="60">
        <v>4.0657000000000001E-9</v>
      </c>
      <c r="U19" s="60">
        <v>5.9419999999999997E-5</v>
      </c>
      <c r="V19" s="60">
        <v>7.8444000000000007E-9</v>
      </c>
      <c r="W19" s="60">
        <v>3.9756000000000002E-7</v>
      </c>
      <c r="X19" s="60">
        <v>1.4372E-3</v>
      </c>
      <c r="Y19" s="60">
        <v>6.7760000000000002E-10</v>
      </c>
      <c r="Z19" s="60">
        <v>4.9287000000000003E-8</v>
      </c>
      <c r="AA19" s="60">
        <v>2.2987999999999999E-7</v>
      </c>
      <c r="AB19" s="60">
        <v>2.9023E-5</v>
      </c>
      <c r="AC19" s="60">
        <v>9.0838000000000002E-10</v>
      </c>
      <c r="AD19" s="60">
        <v>2.0782E-23</v>
      </c>
      <c r="AE19" s="60">
        <v>6.8821999999999997E-13</v>
      </c>
      <c r="AF19" s="60">
        <v>2.0135999999999999E-21</v>
      </c>
      <c r="AG19" s="60">
        <v>7.5448000000000006E-15</v>
      </c>
      <c r="AH19" s="60">
        <v>3.3058E-14</v>
      </c>
      <c r="AI19" s="60">
        <v>3.7865999999999999E-35</v>
      </c>
      <c r="AJ19" s="60">
        <v>1.1749E-19</v>
      </c>
      <c r="AK19" s="60">
        <v>1.8733000000000001E-25</v>
      </c>
      <c r="AL19" s="60">
        <v>3.0638E-35</v>
      </c>
      <c r="AM19" s="60">
        <v>4.3658E-17</v>
      </c>
      <c r="AN19" s="60">
        <v>1.9837E-26</v>
      </c>
      <c r="AO19" s="60">
        <v>4.5043000000000002E-23</v>
      </c>
      <c r="AP19" s="60">
        <v>1.8104E-27</v>
      </c>
      <c r="AQ19" s="60">
        <v>8.0117999999999998E-38</v>
      </c>
      <c r="AR19" s="60">
        <v>5.9922000000000001E-30</v>
      </c>
      <c r="AS19" s="60">
        <v>8.9193000000000004E-11</v>
      </c>
      <c r="AT19" s="60">
        <v>5.8465000000000001E-19</v>
      </c>
      <c r="AU19" s="60">
        <v>7.6754000000000002E-12</v>
      </c>
      <c r="AV19" s="60">
        <v>1.4629E-15</v>
      </c>
      <c r="AW19" s="60">
        <v>1.3449000000000001E-19</v>
      </c>
      <c r="AX19" s="60">
        <v>9.0469999999999999E-11</v>
      </c>
      <c r="AY19" s="60">
        <v>3.7193999999999999E-20</v>
      </c>
      <c r="AZ19" s="60">
        <v>0</v>
      </c>
      <c r="BA19" s="60">
        <v>0</v>
      </c>
      <c r="BB19" s="60">
        <v>0</v>
      </c>
      <c r="BC19" s="60">
        <v>0</v>
      </c>
      <c r="BD19" s="60">
        <v>0</v>
      </c>
      <c r="BE19" s="60">
        <v>0</v>
      </c>
      <c r="BF19" s="60">
        <v>0</v>
      </c>
      <c r="BG19" s="60">
        <v>0</v>
      </c>
      <c r="BH19" s="60">
        <v>3.4221999999999998E-13</v>
      </c>
      <c r="BI19" s="60">
        <v>5.3463999999999996E-22</v>
      </c>
      <c r="BJ19" s="60">
        <v>0</v>
      </c>
      <c r="BK19" s="60">
        <v>0</v>
      </c>
      <c r="BL19" s="60">
        <v>0</v>
      </c>
      <c r="BM19" s="60">
        <v>0</v>
      </c>
      <c r="BN19" s="60">
        <v>0</v>
      </c>
      <c r="BO19" s="60">
        <v>0</v>
      </c>
      <c r="BP19" s="60">
        <v>0</v>
      </c>
      <c r="BQ19" s="60">
        <v>0</v>
      </c>
      <c r="BR19" s="60">
        <v>0</v>
      </c>
      <c r="BS19" s="60">
        <v>0</v>
      </c>
      <c r="BT19" s="60">
        <v>0</v>
      </c>
      <c r="BU19" s="60">
        <v>0</v>
      </c>
      <c r="BV19" s="60">
        <v>0</v>
      </c>
      <c r="BW19" s="60">
        <v>0</v>
      </c>
      <c r="BX19" s="60">
        <v>1.7047E-8</v>
      </c>
      <c r="BY19" s="60">
        <v>0</v>
      </c>
      <c r="BZ19" s="60">
        <v>1.1001000000000001E-15</v>
      </c>
      <c r="CA19" s="60">
        <v>1.1662E-24</v>
      </c>
      <c r="CB19" s="60">
        <v>3.4938999999999998E-28</v>
      </c>
      <c r="CC19" s="60">
        <v>5.7449999999999997E-22</v>
      </c>
      <c r="CD19" s="60">
        <v>1.0794000000000001E-24</v>
      </c>
      <c r="CE19" s="60">
        <v>1.1339E-9</v>
      </c>
      <c r="CF19" s="60">
        <v>8.5634000000000001E-11</v>
      </c>
      <c r="CG19" s="60">
        <v>2.2551999999999999E-12</v>
      </c>
      <c r="CH19" s="60">
        <v>5.6134000000000003E-6</v>
      </c>
      <c r="CI19" s="60">
        <v>3.092E-29</v>
      </c>
      <c r="CJ19" s="60">
        <v>1.0913E-36</v>
      </c>
      <c r="CK19" s="60">
        <v>-5.0182000000000002</v>
      </c>
      <c r="CL19" s="60">
        <v>-4.0365000000000002</v>
      </c>
      <c r="CM19" s="60">
        <v>-6.4585999999999997</v>
      </c>
      <c r="CN19" s="60">
        <v>-8.4133999999999993</v>
      </c>
      <c r="CO19" s="60">
        <v>-12.092000000000001</v>
      </c>
      <c r="CP19" s="60">
        <v>-3.7172999999999998</v>
      </c>
      <c r="CQ19" s="60">
        <v>-13.327999999999999</v>
      </c>
      <c r="CR19" s="60">
        <v>-11.573</v>
      </c>
      <c r="CS19" s="60">
        <v>-23.757999999999999</v>
      </c>
      <c r="CT19" s="60">
        <v>-4.7172999999999998</v>
      </c>
      <c r="CU19" s="60">
        <v>-11.388</v>
      </c>
      <c r="CV19" s="60">
        <v>-9.8413000000000004</v>
      </c>
      <c r="CW19" s="60">
        <v>-17.396999999999998</v>
      </c>
      <c r="CX19" s="60">
        <v>-8.4098000000000006</v>
      </c>
      <c r="CY19" s="60">
        <v>-4.3021000000000003</v>
      </c>
      <c r="CZ19" s="60">
        <v>-8.1237999999999992</v>
      </c>
      <c r="DA19" s="60">
        <v>-6.4005999999999998</v>
      </c>
      <c r="DB19" s="60">
        <v>-2.8607999999999998</v>
      </c>
      <c r="DC19" s="60">
        <v>-9.1690000000000005</v>
      </c>
      <c r="DD19" s="60">
        <v>-7.3072999999999997</v>
      </c>
      <c r="DE19" s="60">
        <v>-6.6574999999999998</v>
      </c>
      <c r="DF19" s="60">
        <v>-4.6166999999999998</v>
      </c>
      <c r="DG19" s="60">
        <v>-9.06</v>
      </c>
      <c r="DH19" s="60">
        <v>-22.681999999999999</v>
      </c>
      <c r="DI19" s="60">
        <v>-12.162000000000001</v>
      </c>
      <c r="DJ19" s="60">
        <v>-20.696000000000002</v>
      </c>
      <c r="DK19" s="60">
        <v>-14.122</v>
      </c>
      <c r="DL19" s="60">
        <v>-13.499000000000001</v>
      </c>
      <c r="DM19" s="60">
        <v>-34.421999999999997</v>
      </c>
      <c r="DN19" s="60">
        <v>-18.93</v>
      </c>
      <c r="DO19" s="60">
        <v>-24.745999999999999</v>
      </c>
      <c r="DP19" s="60">
        <v>-34.514000000000003</v>
      </c>
      <c r="DQ19" s="60">
        <v>-16.378</v>
      </c>
      <c r="DR19" s="60">
        <v>-25.777999999999999</v>
      </c>
      <c r="DS19" s="60">
        <v>-22.346</v>
      </c>
      <c r="DT19" s="60">
        <v>-26.760999999999999</v>
      </c>
      <c r="DU19" s="60">
        <v>-37.115000000000002</v>
      </c>
      <c r="DV19" s="60">
        <v>-29.297999999999998</v>
      </c>
      <c r="DW19" s="60">
        <v>-10.068</v>
      </c>
      <c r="DX19" s="60">
        <v>-18.251999999999999</v>
      </c>
      <c r="DY19" s="60">
        <v>-11.132999999999999</v>
      </c>
      <c r="DZ19" s="60">
        <v>-14.835000000000001</v>
      </c>
      <c r="EA19" s="60">
        <v>-18.89</v>
      </c>
      <c r="EB19" s="60">
        <v>-10.042999999999999</v>
      </c>
      <c r="EC19" s="60">
        <v>-19.652000000000001</v>
      </c>
      <c r="ED19" s="60">
        <v>-1000</v>
      </c>
      <c r="EE19" s="60">
        <v>-1000</v>
      </c>
      <c r="EF19" s="60">
        <v>-1000</v>
      </c>
      <c r="EG19" s="60">
        <v>-1000</v>
      </c>
      <c r="EH19" s="60">
        <v>-1000</v>
      </c>
      <c r="EI19" s="60">
        <v>-1000</v>
      </c>
      <c r="EJ19" s="60">
        <v>-1000</v>
      </c>
      <c r="EK19" s="60">
        <v>-1000</v>
      </c>
      <c r="EL19" s="60">
        <v>-12.542</v>
      </c>
      <c r="EM19" s="60">
        <v>-21.456</v>
      </c>
      <c r="EN19" s="60">
        <v>-1000</v>
      </c>
      <c r="EO19" s="60">
        <v>-1000</v>
      </c>
      <c r="EP19" s="60">
        <v>-1000</v>
      </c>
      <c r="EQ19" s="60">
        <v>-1000</v>
      </c>
      <c r="ER19" s="60">
        <v>-1000</v>
      </c>
      <c r="ES19" s="60">
        <v>-1000</v>
      </c>
      <c r="ET19" s="60">
        <v>-1000</v>
      </c>
      <c r="EU19" s="60">
        <v>-1000</v>
      </c>
      <c r="EV19" s="60">
        <v>-1000</v>
      </c>
      <c r="EW19" s="60">
        <v>-1000</v>
      </c>
      <c r="EX19" s="60">
        <v>-1000</v>
      </c>
      <c r="EY19" s="60">
        <v>-1000</v>
      </c>
      <c r="EZ19" s="60">
        <v>-1000</v>
      </c>
      <c r="FA19" s="60">
        <v>-1000</v>
      </c>
      <c r="FB19" s="60">
        <v>-7.8445</v>
      </c>
      <c r="FC19" s="60">
        <v>-1000</v>
      </c>
      <c r="FD19" s="60">
        <v>-14.959</v>
      </c>
      <c r="FE19" s="60">
        <v>-23.952000000000002</v>
      </c>
      <c r="FF19" s="60">
        <v>-27.475999999999999</v>
      </c>
      <c r="FG19" s="60">
        <v>-21.259</v>
      </c>
      <c r="FH19" s="60">
        <v>-23.986000000000001</v>
      </c>
      <c r="FI19" s="60">
        <v>-8.9453999999999994</v>
      </c>
      <c r="FJ19" s="60">
        <v>-10.067</v>
      </c>
      <c r="FK19" s="60">
        <v>-11.664999999999999</v>
      </c>
      <c r="FL19" s="60">
        <v>-5.2698</v>
      </c>
      <c r="FM19" s="60">
        <v>-28.875</v>
      </c>
      <c r="FN19" s="60">
        <v>-36.597999999999999</v>
      </c>
      <c r="FO19" s="59">
        <v>-999.99900000000002</v>
      </c>
      <c r="FP19" s="59">
        <v>-17.141200000000001</v>
      </c>
      <c r="FQ19" s="59">
        <v>-4.2111000000000001</v>
      </c>
      <c r="FR19" s="62">
        <v>-999.99900000000002</v>
      </c>
      <c r="FS19" s="62">
        <v>-999.99900000000002</v>
      </c>
      <c r="FT19" s="59">
        <v>-999.99900000000002</v>
      </c>
      <c r="FU19" s="59">
        <v>-999.99900000000002</v>
      </c>
      <c r="FV19" s="59">
        <v>-999.99900000000002</v>
      </c>
      <c r="FW19" s="59">
        <v>-999.99900000000002</v>
      </c>
      <c r="FX19" s="59">
        <v>0.25979999999999998</v>
      </c>
      <c r="FY19" s="59">
        <v>5.4757999999999996</v>
      </c>
      <c r="FZ19" s="59">
        <v>-4.1067</v>
      </c>
      <c r="GA19" s="59">
        <v>11.967599999999999</v>
      </c>
      <c r="GB19" s="59">
        <v>5.2202999999999999</v>
      </c>
      <c r="GC19" s="59">
        <v>-999.99900000000002</v>
      </c>
      <c r="GD19" s="59">
        <v>3.2812000000000001</v>
      </c>
      <c r="GE19" s="59">
        <v>-999.99900000000002</v>
      </c>
      <c r="GF19" s="59">
        <v>1.0021</v>
      </c>
      <c r="GG19" s="59">
        <v>-999.99900000000002</v>
      </c>
      <c r="GH19" s="59">
        <v>4.6124999999999998</v>
      </c>
      <c r="GI19" s="59">
        <v>3.9499</v>
      </c>
      <c r="GJ19" s="59">
        <v>4.6204000000000001</v>
      </c>
      <c r="GK19" s="59">
        <v>4.2469999999999999</v>
      </c>
      <c r="GL19" s="59">
        <v>-1.9571000000000001</v>
      </c>
      <c r="GM19" s="59">
        <v>0.73829999999999996</v>
      </c>
      <c r="GN19" s="59">
        <v>-999.99900000000002</v>
      </c>
      <c r="GO19" s="59">
        <v>-7.7523</v>
      </c>
      <c r="GP19" s="59">
        <v>11.2697</v>
      </c>
      <c r="GQ19" s="59">
        <v>7.9566999999999997</v>
      </c>
      <c r="GR19" s="59">
        <v>-999.99900000000002</v>
      </c>
      <c r="GS19" s="59">
        <v>-7.8798000000000004</v>
      </c>
      <c r="GT19" s="59">
        <v>0.4698</v>
      </c>
      <c r="GU19" s="59">
        <v>2.8687999999999998</v>
      </c>
      <c r="GV19" s="59">
        <v>-999.99900000000002</v>
      </c>
      <c r="GW19" s="59">
        <v>-18.711099999999998</v>
      </c>
      <c r="GX19" s="59">
        <v>-12.951499999999999</v>
      </c>
      <c r="GY19" s="59">
        <v>-12.1355</v>
      </c>
      <c r="GZ19" s="59">
        <v>7.6017000000000001</v>
      </c>
      <c r="HA19" s="59">
        <v>-999.99900000000002</v>
      </c>
      <c r="HB19" s="59">
        <v>-3.5142000000000002</v>
      </c>
      <c r="HC19" s="59">
        <v>-7.2500999999999998</v>
      </c>
      <c r="HD19" s="59">
        <v>-8.1174999999999997</v>
      </c>
      <c r="HE19" s="59">
        <v>6.0693999999999999</v>
      </c>
      <c r="HF19" s="59">
        <v>5.4795999999999996</v>
      </c>
      <c r="HG19" s="59">
        <v>6.1487999999999996</v>
      </c>
      <c r="HH19" s="59">
        <v>5.7744999999999997</v>
      </c>
      <c r="HI19" s="59">
        <v>4.1298000000000004</v>
      </c>
      <c r="HJ19" s="59">
        <v>1.6011</v>
      </c>
      <c r="HK19" s="59">
        <v>3.7334000000000001</v>
      </c>
      <c r="HL19" s="59">
        <v>2.6812</v>
      </c>
      <c r="HM19" s="59">
        <v>-1.7001999999999999</v>
      </c>
      <c r="HN19" s="59">
        <v>17.611899999999999</v>
      </c>
      <c r="HO19" s="59">
        <v>16.212199999999999</v>
      </c>
      <c r="HP19" s="59">
        <v>16.950299999999999</v>
      </c>
      <c r="HQ19" s="59">
        <v>17.6204</v>
      </c>
      <c r="HR19" s="59">
        <v>17.247399999999999</v>
      </c>
      <c r="HS19" s="59">
        <v>-999.99900000000002</v>
      </c>
      <c r="HT19" s="59">
        <v>10.519299999999999</v>
      </c>
      <c r="HU19" s="59">
        <v>9.1170000000000009</v>
      </c>
      <c r="HV19" s="59">
        <v>9.8566000000000003</v>
      </c>
      <c r="HW19" s="59">
        <v>10.53</v>
      </c>
      <c r="HX19" s="59">
        <v>10.157400000000001</v>
      </c>
      <c r="HY19" s="59">
        <v>-999.99900000000002</v>
      </c>
      <c r="HZ19" s="59">
        <v>-1.2783</v>
      </c>
      <c r="IA19" s="59">
        <v>-1.0129999999999999</v>
      </c>
      <c r="IB19" s="59">
        <v>-0.22520000000000001</v>
      </c>
    </row>
    <row r="20" spans="1:236" x14ac:dyDescent="0.25">
      <c r="A20" s="59" t="s">
        <v>345</v>
      </c>
      <c r="B20" s="59">
        <v>8.69</v>
      </c>
      <c r="C20" s="59">
        <v>4</v>
      </c>
      <c r="D20" s="59">
        <v>36.700000000000003</v>
      </c>
      <c r="E20" s="59">
        <v>2.2943099999999999E-4</v>
      </c>
      <c r="F20" s="59">
        <v>2.99197E-2</v>
      </c>
      <c r="G20" s="60">
        <v>1.0006999999999999E-5</v>
      </c>
      <c r="H20" s="60">
        <v>8.0610999999999996E-4</v>
      </c>
      <c r="I20" s="60">
        <v>3.2165E-6</v>
      </c>
      <c r="J20" s="60">
        <v>1.6344E-6</v>
      </c>
      <c r="K20" s="60">
        <v>2.1441E-8</v>
      </c>
      <c r="L20" s="60">
        <v>1.7444000000000001E-2</v>
      </c>
      <c r="M20" s="60">
        <v>8.1155999999999999E-12</v>
      </c>
      <c r="N20" s="60">
        <v>1.6188999999999999E-11</v>
      </c>
      <c r="O20" s="60">
        <v>1.8913E-23</v>
      </c>
      <c r="P20" s="60">
        <v>1.1003E-3</v>
      </c>
      <c r="Q20" s="60">
        <v>1.8858999999999999E-10</v>
      </c>
      <c r="R20" s="60">
        <v>5.7652999999999999E-7</v>
      </c>
      <c r="S20" s="60">
        <v>1.0502E-15</v>
      </c>
      <c r="T20" s="60">
        <v>4.6548000000000001E-7</v>
      </c>
      <c r="U20" s="60">
        <v>6.2094999999999997E-3</v>
      </c>
      <c r="V20" s="60">
        <v>4.4953000000000001E-5</v>
      </c>
      <c r="W20" s="60">
        <v>5.6016E-5</v>
      </c>
      <c r="X20" s="60">
        <v>1.2315E-2</v>
      </c>
      <c r="Y20" s="60">
        <v>4.7453999999999998E-9</v>
      </c>
      <c r="Z20" s="60">
        <v>2.9575999999999999E-5</v>
      </c>
      <c r="AA20" s="60">
        <v>4.0306E-6</v>
      </c>
      <c r="AB20" s="60">
        <v>1.1614E-4</v>
      </c>
      <c r="AC20" s="60">
        <v>2.3889999999999999E-9</v>
      </c>
      <c r="AD20" s="60">
        <v>4.3046000000000003E-23</v>
      </c>
      <c r="AE20" s="60">
        <v>7.9326000000000003E-11</v>
      </c>
      <c r="AF20" s="60">
        <v>2.4807000000000001E-19</v>
      </c>
      <c r="AG20" s="60">
        <v>2.6788999999999999E-14</v>
      </c>
      <c r="AH20" s="60">
        <v>1.4943E-13</v>
      </c>
      <c r="AI20" s="60">
        <v>4.2450999999999998E-35</v>
      </c>
      <c r="AJ20" s="60">
        <v>4.1134999999999998E-19</v>
      </c>
      <c r="AK20" s="60">
        <v>6.7845999999999999E-25</v>
      </c>
      <c r="AL20" s="60">
        <v>3.719E-33</v>
      </c>
      <c r="AM20" s="60">
        <v>6.2261000000000001E-13</v>
      </c>
      <c r="AN20" s="60">
        <v>5.5248999999999997E-22</v>
      </c>
      <c r="AO20" s="60">
        <v>4.4240999999999997E-17</v>
      </c>
      <c r="AP20" s="60">
        <v>2.1518E-21</v>
      </c>
      <c r="AQ20" s="60">
        <v>5.7677999999999996E-28</v>
      </c>
      <c r="AR20" s="60">
        <v>6.6649000000000005E-20</v>
      </c>
      <c r="AS20" s="60">
        <v>1.2671999999999999E-6</v>
      </c>
      <c r="AT20" s="60">
        <v>4.5731999999999998E-11</v>
      </c>
      <c r="AU20" s="60">
        <v>3.7293000000000003E-9</v>
      </c>
      <c r="AV20" s="60">
        <v>4.5545999999999998E-11</v>
      </c>
      <c r="AW20" s="60">
        <v>3.4773000000000002E-13</v>
      </c>
      <c r="AX20" s="60">
        <v>1.3293E-8</v>
      </c>
      <c r="AY20" s="60">
        <v>1.8220000000000001E-19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8.8403E-11</v>
      </c>
      <c r="BI20" s="60">
        <v>2.9767000000000002E-19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1.2398999999999999E-7</v>
      </c>
      <c r="BY20" s="60">
        <v>0</v>
      </c>
      <c r="BZ20" s="60">
        <v>3.4487999999999999E-13</v>
      </c>
      <c r="CA20" s="60">
        <v>5.3624999999999999E-22</v>
      </c>
      <c r="CB20" s="60">
        <v>2.8051000000000001E-25</v>
      </c>
      <c r="CC20" s="60">
        <v>2.1754E-21</v>
      </c>
      <c r="CD20" s="60">
        <v>8.2673999999999996E-24</v>
      </c>
      <c r="CE20" s="60">
        <v>3.4568000000000001E-7</v>
      </c>
      <c r="CF20" s="60">
        <v>8.1731000000000004E-10</v>
      </c>
      <c r="CG20" s="60">
        <v>1.2557E-12</v>
      </c>
      <c r="CH20" s="60">
        <v>8.3514999999999996E-7</v>
      </c>
      <c r="CI20" s="60">
        <v>2.1118999999999999E-28</v>
      </c>
      <c r="CJ20" s="60">
        <v>1.4490999999999999E-35</v>
      </c>
      <c r="CK20" s="60">
        <v>-5.0720999999999998</v>
      </c>
      <c r="CL20" s="60">
        <v>-3.3784999999999998</v>
      </c>
      <c r="CM20" s="60">
        <v>-5.4926000000000004</v>
      </c>
      <c r="CN20" s="60">
        <v>-5.8620999999999999</v>
      </c>
      <c r="CO20" s="60">
        <v>-7.6688000000000001</v>
      </c>
      <c r="CP20" s="60">
        <v>-1.8320000000000001</v>
      </c>
      <c r="CQ20" s="60">
        <v>-11.090999999999999</v>
      </c>
      <c r="CR20" s="60">
        <v>-10.863</v>
      </c>
      <c r="CS20" s="60">
        <v>-22.722999999999999</v>
      </c>
      <c r="CT20" s="60">
        <v>-3.0304000000000002</v>
      </c>
      <c r="CU20" s="60">
        <v>-9.7245000000000008</v>
      </c>
      <c r="CV20" s="60">
        <v>-6.2392000000000003</v>
      </c>
      <c r="CW20" s="60">
        <v>-14.978999999999999</v>
      </c>
      <c r="CX20" s="60">
        <v>-6.4196999999999997</v>
      </c>
      <c r="CY20" s="60">
        <v>-2.4900000000000002</v>
      </c>
      <c r="CZ20" s="60">
        <v>-4.4226999999999999</v>
      </c>
      <c r="DA20" s="60">
        <v>-4.2516999999999996</v>
      </c>
      <c r="DB20" s="60">
        <v>-1.9799</v>
      </c>
      <c r="DC20" s="60">
        <v>-8.3237000000000005</v>
      </c>
      <c r="DD20" s="60">
        <v>-4.5290999999999997</v>
      </c>
      <c r="DE20" s="60">
        <v>-5.4821999999999997</v>
      </c>
      <c r="DF20" s="60">
        <v>-4.3223000000000003</v>
      </c>
      <c r="DG20" s="60">
        <v>-8.69</v>
      </c>
      <c r="DH20" s="60">
        <v>-22.366</v>
      </c>
      <c r="DI20" s="60">
        <v>-10.101000000000001</v>
      </c>
      <c r="DJ20" s="60">
        <v>-18.605</v>
      </c>
      <c r="DK20" s="60">
        <v>-13.571999999999999</v>
      </c>
      <c r="DL20" s="60">
        <v>-12.901</v>
      </c>
      <c r="DM20" s="60">
        <v>-34.372</v>
      </c>
      <c r="DN20" s="60">
        <v>-18.385999999999999</v>
      </c>
      <c r="DO20" s="60">
        <v>-24.256</v>
      </c>
      <c r="DP20" s="60">
        <v>-32.43</v>
      </c>
      <c r="DQ20" s="60">
        <v>-12.281000000000001</v>
      </c>
      <c r="DR20" s="60">
        <v>-21.567</v>
      </c>
      <c r="DS20" s="60">
        <v>-16.353999999999999</v>
      </c>
      <c r="DT20" s="60">
        <v>-20.742999999999999</v>
      </c>
      <c r="DU20" s="60">
        <v>-27.327000000000002</v>
      </c>
      <c r="DV20" s="60">
        <v>-19.521000000000001</v>
      </c>
      <c r="DW20" s="60">
        <v>-5.9725999999999999</v>
      </c>
      <c r="DX20" s="60">
        <v>-10.427</v>
      </c>
      <c r="DY20" s="60">
        <v>-8.5038</v>
      </c>
      <c r="DZ20" s="60">
        <v>-10.342000000000001</v>
      </c>
      <c r="EA20" s="60">
        <v>-12.545999999999999</v>
      </c>
      <c r="EB20" s="60">
        <v>-7.8764000000000003</v>
      </c>
      <c r="EC20" s="60">
        <v>-19.425999999999998</v>
      </c>
      <c r="ED20" s="60">
        <v>-1000</v>
      </c>
      <c r="EE20" s="60">
        <v>-1000</v>
      </c>
      <c r="EF20" s="60">
        <v>-1000</v>
      </c>
      <c r="EG20" s="60">
        <v>-1000</v>
      </c>
      <c r="EH20" s="60">
        <v>-1000</v>
      </c>
      <c r="EI20" s="60">
        <v>-1000</v>
      </c>
      <c r="EJ20" s="60">
        <v>-1000</v>
      </c>
      <c r="EK20" s="60">
        <v>-1000</v>
      </c>
      <c r="EL20" s="60">
        <v>-10.34</v>
      </c>
      <c r="EM20" s="60">
        <v>-19.209</v>
      </c>
      <c r="EN20" s="60">
        <v>-1000</v>
      </c>
      <c r="EO20" s="60">
        <v>-1000</v>
      </c>
      <c r="EP20" s="60">
        <v>-1000</v>
      </c>
      <c r="EQ20" s="60">
        <v>-1000</v>
      </c>
      <c r="ER20" s="60">
        <v>-1000</v>
      </c>
      <c r="ES20" s="60">
        <v>-1000</v>
      </c>
      <c r="ET20" s="60">
        <v>-1000</v>
      </c>
      <c r="EU20" s="60">
        <v>-1000</v>
      </c>
      <c r="EV20" s="60">
        <v>-1000</v>
      </c>
      <c r="EW20" s="60">
        <v>-1000</v>
      </c>
      <c r="EX20" s="60">
        <v>-1000</v>
      </c>
      <c r="EY20" s="60">
        <v>-1000</v>
      </c>
      <c r="EZ20" s="60">
        <v>-1000</v>
      </c>
      <c r="FA20" s="60">
        <v>-1000</v>
      </c>
      <c r="FB20" s="60">
        <v>-7.1924000000000001</v>
      </c>
      <c r="FC20" s="60">
        <v>-1000</v>
      </c>
      <c r="FD20" s="60">
        <v>-12.462</v>
      </c>
      <c r="FE20" s="60">
        <v>-21.346</v>
      </c>
      <c r="FF20" s="60">
        <v>-24.64</v>
      </c>
      <c r="FG20" s="60">
        <v>-20.738</v>
      </c>
      <c r="FH20" s="60">
        <v>-23.17</v>
      </c>
      <c r="FI20" s="60">
        <v>-6.4612999999999996</v>
      </c>
      <c r="FJ20" s="60">
        <v>-9.0876000000000001</v>
      </c>
      <c r="FK20" s="60">
        <v>-11.977</v>
      </c>
      <c r="FL20" s="60">
        <v>-6.1657999999999999</v>
      </c>
      <c r="FM20" s="60">
        <v>-29.161999999999999</v>
      </c>
      <c r="FN20" s="60">
        <v>-37.398000000000003</v>
      </c>
      <c r="FO20" s="59">
        <v>-999.99900000000002</v>
      </c>
      <c r="FP20" s="59">
        <v>-15.9361</v>
      </c>
      <c r="FQ20" s="59">
        <v>-3.2151000000000001</v>
      </c>
      <c r="FR20" s="62">
        <v>-999.99900000000002</v>
      </c>
      <c r="FS20" s="62">
        <v>-999.99900000000002</v>
      </c>
      <c r="FT20" s="59">
        <v>-999.99900000000002</v>
      </c>
      <c r="FU20" s="59">
        <v>-999.99900000000002</v>
      </c>
      <c r="FV20" s="59">
        <v>-999.99900000000002</v>
      </c>
      <c r="FW20" s="59">
        <v>-999.99900000000002</v>
      </c>
      <c r="FX20" s="59">
        <v>-0.41299999999999998</v>
      </c>
      <c r="FY20" s="59">
        <v>6.7377000000000002</v>
      </c>
      <c r="FZ20" s="59">
        <v>-3.1463999999999999</v>
      </c>
      <c r="GA20" s="59">
        <v>14.506600000000001</v>
      </c>
      <c r="GB20" s="59">
        <v>4.7267000000000001</v>
      </c>
      <c r="GC20" s="59">
        <v>-999.99900000000002</v>
      </c>
      <c r="GD20" s="59">
        <v>1.8965000000000001</v>
      </c>
      <c r="GE20" s="59">
        <v>-999.99900000000002</v>
      </c>
      <c r="GF20" s="59">
        <v>0.97260000000000002</v>
      </c>
      <c r="GG20" s="59">
        <v>-999.99900000000002</v>
      </c>
      <c r="GH20" s="59">
        <v>3.0087000000000002</v>
      </c>
      <c r="GI20" s="59">
        <v>2.7707000000000002</v>
      </c>
      <c r="GJ20" s="59">
        <v>3.2130999999999998</v>
      </c>
      <c r="GK20" s="59">
        <v>2.8117000000000001</v>
      </c>
      <c r="GL20" s="59">
        <v>-0.66039999999999999</v>
      </c>
      <c r="GM20" s="59">
        <v>0.71199999999999997</v>
      </c>
      <c r="GN20" s="59">
        <v>-999.99900000000002</v>
      </c>
      <c r="GO20" s="59">
        <v>-5.8182</v>
      </c>
      <c r="GP20" s="59">
        <v>16.213999999999999</v>
      </c>
      <c r="GQ20" s="59">
        <v>12.927899999999999</v>
      </c>
      <c r="GR20" s="59">
        <v>-999.99900000000002</v>
      </c>
      <c r="GS20" s="59">
        <v>-6.2248000000000001</v>
      </c>
      <c r="GT20" s="59">
        <v>1.7773000000000001</v>
      </c>
      <c r="GU20" s="59">
        <v>4.1547999999999998</v>
      </c>
      <c r="GV20" s="59">
        <v>-999.99900000000002</v>
      </c>
      <c r="GW20" s="59">
        <v>-12.7691</v>
      </c>
      <c r="GX20" s="59">
        <v>-6.6761999999999997</v>
      </c>
      <c r="GY20" s="59">
        <v>-5.1242999999999999</v>
      </c>
      <c r="GZ20" s="59">
        <v>11.7796</v>
      </c>
      <c r="HA20" s="59">
        <v>-999.99900000000002</v>
      </c>
      <c r="HB20" s="59">
        <v>-1.8911</v>
      </c>
      <c r="HC20" s="59">
        <v>-6.0792999999999999</v>
      </c>
      <c r="HD20" s="59">
        <v>-3.3696999999999999</v>
      </c>
      <c r="HE20" s="59">
        <v>5.2876000000000003</v>
      </c>
      <c r="HF20" s="59">
        <v>5.1216999999999997</v>
      </c>
      <c r="HG20" s="59">
        <v>5.5624000000000002</v>
      </c>
      <c r="HH20" s="59">
        <v>5.1604000000000001</v>
      </c>
      <c r="HI20" s="59">
        <v>3.6145</v>
      </c>
      <c r="HJ20" s="59">
        <v>1.4729000000000001</v>
      </c>
      <c r="HK20" s="59">
        <v>4.3273999999999999</v>
      </c>
      <c r="HL20" s="59">
        <v>2.5259</v>
      </c>
      <c r="HM20" s="59">
        <v>-2.8574999999999999</v>
      </c>
      <c r="HN20" s="59">
        <v>19.796800000000001</v>
      </c>
      <c r="HO20" s="59">
        <v>18.394300000000001</v>
      </c>
      <c r="HP20" s="59">
        <v>19.559699999999999</v>
      </c>
      <c r="HQ20" s="59">
        <v>20.0015</v>
      </c>
      <c r="HR20" s="59">
        <v>19.6004</v>
      </c>
      <c r="HS20" s="59">
        <v>-999.99900000000002</v>
      </c>
      <c r="HT20" s="59">
        <v>13.987500000000001</v>
      </c>
      <c r="HU20" s="59">
        <v>12.5829</v>
      </c>
      <c r="HV20" s="59">
        <v>13.748900000000001</v>
      </c>
      <c r="HW20" s="59">
        <v>14.194000000000001</v>
      </c>
      <c r="HX20" s="59">
        <v>13.7942</v>
      </c>
      <c r="HY20" s="59">
        <v>-999.99900000000002</v>
      </c>
      <c r="HZ20" s="59">
        <v>-1.2000999999999999</v>
      </c>
      <c r="IA20" s="59">
        <v>-0.93769999999999998</v>
      </c>
      <c r="IB20" s="59">
        <v>-0.22969999999999999</v>
      </c>
    </row>
    <row r="21" spans="1:236" x14ac:dyDescent="0.25">
      <c r="A21" s="59" t="s">
        <v>346</v>
      </c>
      <c r="B21" s="59">
        <v>2.11</v>
      </c>
      <c r="C21" s="59">
        <v>4</v>
      </c>
      <c r="D21" s="59">
        <v>88.9</v>
      </c>
      <c r="E21" s="59">
        <v>1.2793600000000001</v>
      </c>
      <c r="F21" s="59">
        <v>0.301149</v>
      </c>
      <c r="G21" s="60">
        <v>0</v>
      </c>
      <c r="H21" s="60">
        <v>4.1265E-3</v>
      </c>
      <c r="I21" s="60">
        <v>7.8454999999999996E-4</v>
      </c>
      <c r="J21" s="60">
        <v>3.1120999999999999E-7</v>
      </c>
      <c r="K21" s="60">
        <v>3.8569E-11</v>
      </c>
      <c r="L21" s="60">
        <v>4.3848999999999998E-4</v>
      </c>
      <c r="M21" s="60">
        <v>3.7308E-7</v>
      </c>
      <c r="N21" s="60">
        <v>1.5939999999999999E-2</v>
      </c>
      <c r="O21" s="60">
        <v>1.1908E-8</v>
      </c>
      <c r="P21" s="60">
        <v>2.3172000000000001E-4</v>
      </c>
      <c r="Q21" s="60">
        <v>0</v>
      </c>
      <c r="R21" s="60">
        <v>4.7784E-9</v>
      </c>
      <c r="S21" s="60">
        <v>2.9108999999999999E-7</v>
      </c>
      <c r="T21" s="60">
        <v>6.6765000000000004E-6</v>
      </c>
      <c r="U21" s="60">
        <v>1.3342E-3</v>
      </c>
      <c r="V21" s="60">
        <v>3.4122999999999999E-7</v>
      </c>
      <c r="W21" s="60">
        <v>1.4626000000000001E-3</v>
      </c>
      <c r="X21" s="60">
        <v>8.9797E-4</v>
      </c>
      <c r="Y21" s="60">
        <v>0</v>
      </c>
      <c r="Z21" s="60">
        <v>8.0475999999999999E-8</v>
      </c>
      <c r="AA21" s="60">
        <v>1.8944E-5</v>
      </c>
      <c r="AB21" s="60">
        <v>5.2894999999999999E-3</v>
      </c>
      <c r="AC21" s="60">
        <v>1.6015999999999999E-2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9.0419000000000004E-9</v>
      </c>
      <c r="AN21" s="60">
        <v>5.9158000000000004E-16</v>
      </c>
      <c r="AO21" s="60">
        <v>1.1256E-14</v>
      </c>
      <c r="AP21" s="60">
        <v>1.1204999999999999E-18</v>
      </c>
      <c r="AQ21" s="60">
        <v>8.1239999999999997E-29</v>
      </c>
      <c r="AR21" s="60">
        <v>4.0084999999999999E-20</v>
      </c>
      <c r="AS21" s="60">
        <v>5.7469999999999998E-8</v>
      </c>
      <c r="AT21" s="60">
        <v>1.3420999999999999E-16</v>
      </c>
      <c r="AU21" s="60">
        <v>2.8048000000000001E-8</v>
      </c>
      <c r="AV21" s="60">
        <v>2.6357000000000002E-12</v>
      </c>
      <c r="AW21" s="60">
        <v>2.1393000000000001E-16</v>
      </c>
      <c r="AX21" s="60">
        <v>8.4656999999999997E-16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1.3122000000000001E-4</v>
      </c>
      <c r="BI21" s="60">
        <v>8.7238999999999992E-12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1.0574000000000001E-5</v>
      </c>
      <c r="BY21" s="60">
        <v>0</v>
      </c>
      <c r="BZ21" s="60">
        <v>3.6712999999999999E-6</v>
      </c>
      <c r="CA21" s="60">
        <v>3.1612000000000002E-13</v>
      </c>
      <c r="CB21" s="60">
        <v>4.8104000000000002E-16</v>
      </c>
      <c r="CC21" s="60">
        <v>0</v>
      </c>
      <c r="CD21" s="60">
        <v>0</v>
      </c>
      <c r="CE21" s="60">
        <v>9.4728000000000002E-6</v>
      </c>
      <c r="CF21" s="60">
        <v>1.5107E-6</v>
      </c>
      <c r="CG21" s="60">
        <v>0</v>
      </c>
      <c r="CH21" s="60">
        <v>0</v>
      </c>
      <c r="CI21" s="60">
        <v>0</v>
      </c>
      <c r="CJ21" s="60">
        <v>0</v>
      </c>
      <c r="CK21" s="60">
        <v>-1000</v>
      </c>
      <c r="CL21" s="60">
        <v>-2.8557999999999999</v>
      </c>
      <c r="CM21" s="60">
        <v>-3.1053999999999999</v>
      </c>
      <c r="CN21" s="60">
        <v>-6.8289</v>
      </c>
      <c r="CO21" s="60">
        <v>-10.414</v>
      </c>
      <c r="CP21" s="60">
        <v>-3.5337999999999998</v>
      </c>
      <c r="CQ21" s="60">
        <v>-6.4282000000000004</v>
      </c>
      <c r="CR21" s="60">
        <v>-1.9634</v>
      </c>
      <c r="CS21" s="60">
        <v>-7.9241000000000001</v>
      </c>
      <c r="CT21" s="60">
        <v>-3.7833000000000001</v>
      </c>
      <c r="CU21" s="60">
        <v>-1000</v>
      </c>
      <c r="CV21" s="60">
        <v>-8.3207000000000004</v>
      </c>
      <c r="CW21" s="60">
        <v>-6.5359999999999996</v>
      </c>
      <c r="CX21" s="60">
        <v>-5.3453999999999997</v>
      </c>
      <c r="CY21" s="60">
        <v>-3.3479000000000001</v>
      </c>
      <c r="CZ21" s="60">
        <v>-6.7888999999999999</v>
      </c>
      <c r="DA21" s="60">
        <v>-2.8349000000000002</v>
      </c>
      <c r="DB21" s="60">
        <v>-3.0291999999999999</v>
      </c>
      <c r="DC21" s="60">
        <v>-1000</v>
      </c>
      <c r="DD21" s="60">
        <v>-7.0942999999999996</v>
      </c>
      <c r="DE21" s="60">
        <v>-4.8925000000000001</v>
      </c>
      <c r="DF21" s="60">
        <v>-2.6831999999999998</v>
      </c>
      <c r="DG21" s="60">
        <v>-2.11</v>
      </c>
      <c r="DH21" s="60">
        <v>-1000</v>
      </c>
      <c r="DI21" s="60">
        <v>-1000</v>
      </c>
      <c r="DJ21" s="60">
        <v>-1000</v>
      </c>
      <c r="DK21" s="60">
        <v>-1000</v>
      </c>
      <c r="DL21" s="60">
        <v>-1000</v>
      </c>
      <c r="DM21" s="60">
        <v>-1000</v>
      </c>
      <c r="DN21" s="60">
        <v>-1000</v>
      </c>
      <c r="DO21" s="60">
        <v>-1000</v>
      </c>
      <c r="DP21" s="60">
        <v>-1000</v>
      </c>
      <c r="DQ21" s="60">
        <v>-8.3657000000000004</v>
      </c>
      <c r="DR21" s="60">
        <v>-16.329000000000001</v>
      </c>
      <c r="DS21" s="60">
        <v>-13.949</v>
      </c>
      <c r="DT21" s="60">
        <v>-18.273</v>
      </c>
      <c r="DU21" s="60">
        <v>-28.26</v>
      </c>
      <c r="DV21" s="60">
        <v>-20.128</v>
      </c>
      <c r="DW21" s="60">
        <v>-7.5625</v>
      </c>
      <c r="DX21" s="60">
        <v>-16.042000000000002</v>
      </c>
      <c r="DY21" s="60">
        <v>-7.8741000000000003</v>
      </c>
      <c r="DZ21" s="60">
        <v>-11.579000000000001</v>
      </c>
      <c r="EA21" s="60">
        <v>-15.84</v>
      </c>
      <c r="EB21" s="60">
        <v>-15.071999999999999</v>
      </c>
      <c r="EC21" s="60">
        <v>-1000</v>
      </c>
      <c r="ED21" s="60">
        <v>-1000</v>
      </c>
      <c r="EE21" s="60">
        <v>-1000</v>
      </c>
      <c r="EF21" s="60">
        <v>-1000</v>
      </c>
      <c r="EG21" s="60">
        <v>-1000</v>
      </c>
      <c r="EH21" s="60">
        <v>-1000</v>
      </c>
      <c r="EI21" s="60">
        <v>-1000</v>
      </c>
      <c r="EJ21" s="60">
        <v>-1000</v>
      </c>
      <c r="EK21" s="60">
        <v>-1000</v>
      </c>
      <c r="EL21" s="60">
        <v>-4.9519000000000002</v>
      </c>
      <c r="EM21" s="60">
        <v>-13.335000000000001</v>
      </c>
      <c r="EN21" s="60">
        <v>-1000</v>
      </c>
      <c r="EO21" s="60">
        <v>-1000</v>
      </c>
      <c r="EP21" s="60">
        <v>-1000</v>
      </c>
      <c r="EQ21" s="60">
        <v>-1000</v>
      </c>
      <c r="ER21" s="60">
        <v>-1000</v>
      </c>
      <c r="ES21" s="60">
        <v>-1000</v>
      </c>
      <c r="ET21" s="60">
        <v>-1000</v>
      </c>
      <c r="EU21" s="60">
        <v>-1000</v>
      </c>
      <c r="EV21" s="60">
        <v>-1000</v>
      </c>
      <c r="EW21" s="60">
        <v>-1000</v>
      </c>
      <c r="EX21" s="60">
        <v>-1000</v>
      </c>
      <c r="EY21" s="60">
        <v>-1000</v>
      </c>
      <c r="EZ21" s="60">
        <v>-1000</v>
      </c>
      <c r="FA21" s="60">
        <v>-1000</v>
      </c>
      <c r="FB21" s="60">
        <v>-6.0762</v>
      </c>
      <c r="FC21" s="60">
        <v>-1000</v>
      </c>
      <c r="FD21" s="60">
        <v>-5.4352</v>
      </c>
      <c r="FE21" s="60">
        <v>-12.821999999999999</v>
      </c>
      <c r="FF21" s="60">
        <v>-15.488</v>
      </c>
      <c r="FG21" s="60">
        <v>-1000</v>
      </c>
      <c r="FH21" s="60">
        <v>-1000</v>
      </c>
      <c r="FI21" s="60">
        <v>-5.0235000000000003</v>
      </c>
      <c r="FJ21" s="60">
        <v>-5.8208000000000002</v>
      </c>
      <c r="FK21" s="60">
        <v>-1000</v>
      </c>
      <c r="FL21" s="60">
        <v>-1000</v>
      </c>
      <c r="FM21" s="60">
        <v>-1000</v>
      </c>
      <c r="FN21" s="60">
        <v>-1000</v>
      </c>
      <c r="FO21" s="59">
        <v>-999.99900000000002</v>
      </c>
      <c r="FP21" s="59">
        <v>-999.99900000000002</v>
      </c>
      <c r="FQ21" s="59">
        <v>-0.35770000000000002</v>
      </c>
      <c r="FR21" s="62">
        <v>-5.4908999999999999</v>
      </c>
      <c r="FS21" s="62">
        <v>-5.3460000000000001</v>
      </c>
      <c r="FT21" s="59">
        <v>-999.99900000000002</v>
      </c>
      <c r="FU21" s="59">
        <v>-999.99900000000002</v>
      </c>
      <c r="FV21" s="59">
        <v>-999.99900000000002</v>
      </c>
      <c r="FW21" s="59">
        <v>-999.99900000000002</v>
      </c>
      <c r="FX21" s="59">
        <v>-999.99900000000002</v>
      </c>
      <c r="FY21" s="59">
        <v>-5.7142999999999997</v>
      </c>
      <c r="FZ21" s="59">
        <v>-0.80579999999999996</v>
      </c>
      <c r="GA21" s="59">
        <v>-10.099399999999999</v>
      </c>
      <c r="GB21" s="59">
        <v>-999.99900000000002</v>
      </c>
      <c r="GC21" s="59">
        <v>-999.99900000000002</v>
      </c>
      <c r="GD21" s="59">
        <v>-999.99900000000002</v>
      </c>
      <c r="GE21" s="59">
        <v>0.86990000000000001</v>
      </c>
      <c r="GF21" s="59">
        <v>0.61360000000000003</v>
      </c>
      <c r="GG21" s="59">
        <v>-5.7099000000000002</v>
      </c>
      <c r="GH21" s="59">
        <v>-999.99900000000002</v>
      </c>
      <c r="GI21" s="59">
        <v>-999.99900000000002</v>
      </c>
      <c r="GJ21" s="59">
        <v>-999.99900000000002</v>
      </c>
      <c r="GK21" s="59">
        <v>-999.99900000000002</v>
      </c>
      <c r="GL21" s="59">
        <v>-12.099399999999999</v>
      </c>
      <c r="GM21" s="59">
        <v>0.39090000000000003</v>
      </c>
      <c r="GN21" s="59">
        <v>2.714</v>
      </c>
      <c r="GO21" s="59">
        <v>-999.99900000000002</v>
      </c>
      <c r="GP21" s="59">
        <v>-999.99900000000002</v>
      </c>
      <c r="GQ21" s="59">
        <v>-999.99900000000002</v>
      </c>
      <c r="GR21" s="59">
        <v>-9.7712000000000003</v>
      </c>
      <c r="GS21" s="59">
        <v>-11.7751</v>
      </c>
      <c r="GT21" s="59">
        <v>-10.1523</v>
      </c>
      <c r="GU21" s="59">
        <v>-8.0190999999999999</v>
      </c>
      <c r="GV21" s="59">
        <v>-40.258400000000002</v>
      </c>
      <c r="GW21" s="59">
        <v>-19.457699999999999</v>
      </c>
      <c r="GX21" s="59">
        <v>-23.085599999999999</v>
      </c>
      <c r="GY21" s="59">
        <v>-22.0733</v>
      </c>
      <c r="GZ21" s="59">
        <v>-18.526199999999999</v>
      </c>
      <c r="HA21" s="59">
        <v>-5.7323000000000004</v>
      </c>
      <c r="HB21" s="59">
        <v>-13.3858</v>
      </c>
      <c r="HC21" s="59">
        <v>-25.043399999999998</v>
      </c>
      <c r="HD21" s="59">
        <v>-22.557600000000001</v>
      </c>
      <c r="HE21" s="59">
        <v>-999.99900000000002</v>
      </c>
      <c r="HF21" s="59">
        <v>-999.99900000000002</v>
      </c>
      <c r="HG21" s="59">
        <v>-999.99900000000002</v>
      </c>
      <c r="HH21" s="59">
        <v>-999.99900000000002</v>
      </c>
      <c r="HI21" s="59">
        <v>-999.99900000000002</v>
      </c>
      <c r="HJ21" s="59">
        <v>-999.99900000000002</v>
      </c>
      <c r="HK21" s="59">
        <v>-999.99900000000002</v>
      </c>
      <c r="HL21" s="59">
        <v>-999.99900000000002</v>
      </c>
      <c r="HM21" s="59">
        <v>-999.99900000000002</v>
      </c>
      <c r="HN21" s="59">
        <v>-999.99900000000002</v>
      </c>
      <c r="HO21" s="59">
        <v>-999.99900000000002</v>
      </c>
      <c r="HP21" s="59">
        <v>-999.99900000000002</v>
      </c>
      <c r="HQ21" s="59">
        <v>-999.99900000000002</v>
      </c>
      <c r="HR21" s="59">
        <v>-999.99900000000002</v>
      </c>
      <c r="HS21" s="59">
        <v>3.2562000000000002</v>
      </c>
      <c r="HT21" s="59">
        <v>-999.99900000000002</v>
      </c>
      <c r="HU21" s="59">
        <v>-999.99900000000002</v>
      </c>
      <c r="HV21" s="59">
        <v>-999.99900000000002</v>
      </c>
      <c r="HW21" s="59">
        <v>-999.99900000000002</v>
      </c>
      <c r="HX21" s="59">
        <v>-999.99900000000002</v>
      </c>
      <c r="HY21" s="59">
        <v>-5.1993999999999998</v>
      </c>
      <c r="HZ21" s="59">
        <v>-11.400700000000001</v>
      </c>
      <c r="IA21" s="59">
        <v>-11.173</v>
      </c>
      <c r="IB21" s="59">
        <v>-0.3221</v>
      </c>
    </row>
    <row r="22" spans="1:236" x14ac:dyDescent="0.25">
      <c r="A22" s="59" t="s">
        <v>347</v>
      </c>
      <c r="B22" s="61">
        <v>0.85864300000000005</v>
      </c>
      <c r="C22" s="59">
        <v>4</v>
      </c>
      <c r="D22" s="59">
        <v>90</v>
      </c>
      <c r="E22" s="59">
        <v>-0.28155999999999998</v>
      </c>
      <c r="F22" s="59">
        <v>0.24534800000000001</v>
      </c>
      <c r="G22" s="60">
        <v>4.0590000000000003E-5</v>
      </c>
      <c r="H22" s="60">
        <v>1.2187999999999999E-2</v>
      </c>
      <c r="I22" s="60">
        <v>5.7821000000000001E-4</v>
      </c>
      <c r="J22" s="60">
        <v>1.3857999999999999E-4</v>
      </c>
      <c r="K22" s="60">
        <v>6.1298000000000002E-6</v>
      </c>
      <c r="L22" s="60">
        <v>0.11652</v>
      </c>
      <c r="M22" s="60">
        <v>1.7886E-3</v>
      </c>
      <c r="N22" s="60">
        <v>9.3672000000000005E-2</v>
      </c>
      <c r="O22" s="60">
        <v>1.2946000000000001E-6</v>
      </c>
      <c r="P22" s="60">
        <v>1.6251E-3</v>
      </c>
      <c r="Q22" s="60">
        <v>1.9058000000000002E-9</v>
      </c>
      <c r="R22" s="60">
        <v>8.8635999999999993E-6</v>
      </c>
      <c r="S22" s="60">
        <v>1.2534999999999999E-5</v>
      </c>
      <c r="T22" s="60">
        <v>1.8139E-5</v>
      </c>
      <c r="U22" s="60">
        <v>3.4020000000000001E-3</v>
      </c>
      <c r="V22" s="60">
        <v>1.3051999999999999E-4</v>
      </c>
      <c r="W22" s="60">
        <v>9.4366000000000003E-4</v>
      </c>
      <c r="X22" s="60">
        <v>3.4137999999999998E-3</v>
      </c>
      <c r="Y22" s="60">
        <v>6.8841999999999999E-9</v>
      </c>
      <c r="Z22" s="60">
        <v>5.7929000000000001E-5</v>
      </c>
      <c r="AA22" s="60">
        <v>1.9862000000000001E-5</v>
      </c>
      <c r="AB22" s="60">
        <v>6.4152999999999996E-3</v>
      </c>
      <c r="AC22" s="60">
        <v>0.18608</v>
      </c>
      <c r="AD22" s="60">
        <v>9.8617000000000001E-15</v>
      </c>
      <c r="AE22" s="60">
        <v>6.8453000000000001E-10</v>
      </c>
      <c r="AF22" s="60">
        <v>1.5512000000000001E-12</v>
      </c>
      <c r="AG22" s="60">
        <v>2.1602E-12</v>
      </c>
      <c r="AH22" s="60">
        <v>5.5194000000000001E-12</v>
      </c>
      <c r="AI22" s="60">
        <v>0</v>
      </c>
      <c r="AJ22" s="60">
        <v>3.8079000000000002E-17</v>
      </c>
      <c r="AK22" s="60">
        <v>2.9819E-22</v>
      </c>
      <c r="AL22" s="60">
        <v>2.5773E-25</v>
      </c>
      <c r="AM22" s="60">
        <v>4.7190000000000001E-6</v>
      </c>
      <c r="AN22" s="60">
        <v>2.6041E-13</v>
      </c>
      <c r="AO22" s="60">
        <v>2.1197E-9</v>
      </c>
      <c r="AP22" s="60">
        <v>1.5894E-13</v>
      </c>
      <c r="AQ22" s="60">
        <v>1.3012000000000001E-18</v>
      </c>
      <c r="AR22" s="60">
        <v>9.7404999999999996E-10</v>
      </c>
      <c r="AS22" s="60">
        <v>2.9490999999999999E-5</v>
      </c>
      <c r="AT22" s="60">
        <v>7.5312999999999994E-9</v>
      </c>
      <c r="AU22" s="60">
        <v>3.8333000000000002E-6</v>
      </c>
      <c r="AV22" s="60">
        <v>1.2814000000000001E-7</v>
      </c>
      <c r="AW22" s="60">
        <v>3.2545999999999999E-9</v>
      </c>
      <c r="AX22" s="60">
        <v>8.5880999999999993E-15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1.0695E-4</v>
      </c>
      <c r="BI22" s="60">
        <v>3.8901000000000002E-12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60">
        <v>0</v>
      </c>
      <c r="BW22" s="60">
        <v>0</v>
      </c>
      <c r="BX22" s="60">
        <v>3.1155000000000001E-6</v>
      </c>
      <c r="BY22" s="60">
        <v>0</v>
      </c>
      <c r="BZ22" s="60">
        <v>3.1263999999999998E-6</v>
      </c>
      <c r="CA22" s="60">
        <v>2.2006999999999999E-13</v>
      </c>
      <c r="CB22" s="60">
        <v>1.6634000000000001E-16</v>
      </c>
      <c r="CC22" s="60">
        <v>0</v>
      </c>
      <c r="CD22" s="60">
        <v>0</v>
      </c>
      <c r="CE22" s="60">
        <v>7.9319999999999996E-6</v>
      </c>
      <c r="CF22" s="60">
        <v>3.3221999999999999E-7</v>
      </c>
      <c r="CG22" s="60">
        <v>0</v>
      </c>
      <c r="CH22" s="60">
        <v>0</v>
      </c>
      <c r="CI22" s="60">
        <v>0</v>
      </c>
      <c r="CJ22" s="60">
        <v>0</v>
      </c>
      <c r="CK22" s="60">
        <v>-4.5453999999999999</v>
      </c>
      <c r="CL22" s="60">
        <v>-2.5278999999999998</v>
      </c>
      <c r="CM22" s="60">
        <v>-3.2378999999999998</v>
      </c>
      <c r="CN22" s="60">
        <v>-4.0613999999999999</v>
      </c>
      <c r="CO22" s="60">
        <v>-5.2126000000000001</v>
      </c>
      <c r="CP22" s="60">
        <v>-1.1006</v>
      </c>
      <c r="CQ22" s="60">
        <v>-2.7475000000000001</v>
      </c>
      <c r="CR22" s="60">
        <v>-1.1635</v>
      </c>
      <c r="CS22" s="60">
        <v>-5.8879000000000001</v>
      </c>
      <c r="CT22" s="60">
        <v>-2.9556</v>
      </c>
      <c r="CU22" s="60">
        <v>-8.7199000000000009</v>
      </c>
      <c r="CV22" s="60">
        <v>-5.0523999999999996</v>
      </c>
      <c r="CW22" s="60">
        <v>-4.9019000000000004</v>
      </c>
      <c r="CX22" s="60">
        <v>-4.9787999999999997</v>
      </c>
      <c r="CY22" s="60">
        <v>-3.0861999999999998</v>
      </c>
      <c r="CZ22" s="60">
        <v>-4.0875000000000004</v>
      </c>
      <c r="DA22" s="60">
        <v>-3.0251999999999999</v>
      </c>
      <c r="DB22" s="60">
        <v>-2.6097000000000001</v>
      </c>
      <c r="DC22" s="60">
        <v>-8.1621000000000006</v>
      </c>
      <c r="DD22" s="60">
        <v>-4.2370999999999999</v>
      </c>
      <c r="DE22" s="60">
        <v>-4.9394</v>
      </c>
      <c r="DF22" s="60">
        <v>-3.1497000000000002</v>
      </c>
      <c r="DG22" s="60">
        <v>-0.85863999999999996</v>
      </c>
      <c r="DH22" s="60">
        <v>-14.006</v>
      </c>
      <c r="DI22" s="60">
        <v>-9.1646000000000001</v>
      </c>
      <c r="DJ22" s="60">
        <v>-11.808999999999999</v>
      </c>
      <c r="DK22" s="60">
        <v>-11.664999999999999</v>
      </c>
      <c r="DL22" s="60">
        <v>-11.461</v>
      </c>
      <c r="DM22" s="60">
        <v>-1000</v>
      </c>
      <c r="DN22" s="60">
        <v>-16.419</v>
      </c>
      <c r="DO22" s="60">
        <v>-21.763000000000002</v>
      </c>
      <c r="DP22" s="60">
        <v>-24.588999999999999</v>
      </c>
      <c r="DQ22" s="60">
        <v>-5.5293000000000001</v>
      </c>
      <c r="DR22" s="60">
        <v>-13.47</v>
      </c>
      <c r="DS22" s="60">
        <v>-8.6737000000000002</v>
      </c>
      <c r="DT22" s="60">
        <v>-13.002000000000001</v>
      </c>
      <c r="DU22" s="60">
        <v>-18.123000000000001</v>
      </c>
      <c r="DV22" s="60">
        <v>-9.9758999999999993</v>
      </c>
      <c r="DW22" s="60">
        <v>-4.7333999999999996</v>
      </c>
      <c r="DX22" s="60">
        <v>-8.3605</v>
      </c>
      <c r="DY22" s="60">
        <v>-5.6196000000000002</v>
      </c>
      <c r="DZ22" s="60">
        <v>-6.8922999999999996</v>
      </c>
      <c r="EA22" s="60">
        <v>-8.7248999999999999</v>
      </c>
      <c r="EB22" s="60">
        <v>-14.066000000000001</v>
      </c>
      <c r="EC22" s="60">
        <v>-1000</v>
      </c>
      <c r="ED22" s="60">
        <v>-1000</v>
      </c>
      <c r="EE22" s="60">
        <v>-1000</v>
      </c>
      <c r="EF22" s="60">
        <v>-1000</v>
      </c>
      <c r="EG22" s="60">
        <v>-1000</v>
      </c>
      <c r="EH22" s="60">
        <v>-1000</v>
      </c>
      <c r="EI22" s="60">
        <v>-1000</v>
      </c>
      <c r="EJ22" s="60">
        <v>-1000</v>
      </c>
      <c r="EK22" s="60">
        <v>-1000</v>
      </c>
      <c r="EL22" s="60">
        <v>-4.5552999999999999</v>
      </c>
      <c r="EM22" s="60">
        <v>-12.930999999999999</v>
      </c>
      <c r="EN22" s="60">
        <v>-1000</v>
      </c>
      <c r="EO22" s="60">
        <v>-1000</v>
      </c>
      <c r="EP22" s="60">
        <v>-1000</v>
      </c>
      <c r="EQ22" s="60">
        <v>-1000</v>
      </c>
      <c r="ER22" s="60">
        <v>-1000</v>
      </c>
      <c r="ES22" s="60">
        <v>-1000</v>
      </c>
      <c r="ET22" s="60">
        <v>-1000</v>
      </c>
      <c r="EU22" s="60">
        <v>-1000</v>
      </c>
      <c r="EV22" s="60">
        <v>-1000</v>
      </c>
      <c r="EW22" s="60">
        <v>-1000</v>
      </c>
      <c r="EX22" s="60">
        <v>-1000</v>
      </c>
      <c r="EY22" s="60">
        <v>-1000</v>
      </c>
      <c r="EZ22" s="60">
        <v>-1000</v>
      </c>
      <c r="FA22" s="60">
        <v>-1000</v>
      </c>
      <c r="FB22" s="60">
        <v>-6.2793999999999999</v>
      </c>
      <c r="FC22" s="60">
        <v>-1000</v>
      </c>
      <c r="FD22" s="60">
        <v>-5.5049999999999999</v>
      </c>
      <c r="FE22" s="60">
        <v>-12.861000000000001</v>
      </c>
      <c r="FF22" s="60">
        <v>-16.015999999999998</v>
      </c>
      <c r="FG22" s="60">
        <v>-1000</v>
      </c>
      <c r="FH22" s="60">
        <v>-1000</v>
      </c>
      <c r="FI22" s="60">
        <v>-5.1006</v>
      </c>
      <c r="FJ22" s="60">
        <v>-6.4786000000000001</v>
      </c>
      <c r="FK22" s="60">
        <v>-1000</v>
      </c>
      <c r="FL22" s="60">
        <v>-1000</v>
      </c>
      <c r="FM22" s="60">
        <v>-1000</v>
      </c>
      <c r="FN22" s="60">
        <v>-1000</v>
      </c>
      <c r="FO22" s="59">
        <v>-999.99900000000002</v>
      </c>
      <c r="FP22" s="59">
        <v>-999.99900000000002</v>
      </c>
      <c r="FQ22" s="59">
        <v>-0.47970000000000002</v>
      </c>
      <c r="FR22" s="62">
        <v>-10.744300000000001</v>
      </c>
      <c r="FS22" s="62">
        <v>-10.599299999999999</v>
      </c>
      <c r="FT22" s="59">
        <v>-999.99900000000002</v>
      </c>
      <c r="FU22" s="59">
        <v>-999.99900000000002</v>
      </c>
      <c r="FV22" s="59">
        <v>-999.99900000000002</v>
      </c>
      <c r="FW22" s="59">
        <v>-999.99900000000002</v>
      </c>
      <c r="FX22" s="59">
        <v>-999.99900000000002</v>
      </c>
      <c r="FY22" s="59">
        <v>-8.9827999999999992</v>
      </c>
      <c r="FZ22" s="59">
        <v>-0.88170000000000004</v>
      </c>
      <c r="GA22" s="59">
        <v>-16.6571</v>
      </c>
      <c r="GB22" s="59">
        <v>-999.99900000000002</v>
      </c>
      <c r="GC22" s="59">
        <v>-999.99900000000002</v>
      </c>
      <c r="GD22" s="59">
        <v>-999.99900000000002</v>
      </c>
      <c r="GE22" s="59">
        <v>1.3344</v>
      </c>
      <c r="GF22" s="59">
        <v>-2.4861</v>
      </c>
      <c r="GG22" s="59">
        <v>-10.9117</v>
      </c>
      <c r="GH22" s="59">
        <v>-999.99900000000002</v>
      </c>
      <c r="GI22" s="59">
        <v>-999.99900000000002</v>
      </c>
      <c r="GJ22" s="59">
        <v>-999.99900000000002</v>
      </c>
      <c r="GK22" s="59">
        <v>-999.99900000000002</v>
      </c>
      <c r="GL22" s="59">
        <v>-14.2387</v>
      </c>
      <c r="GM22" s="59">
        <v>-2.7081</v>
      </c>
      <c r="GN22" s="59">
        <v>-0.81820000000000004</v>
      </c>
      <c r="GO22" s="59">
        <v>-999.99900000000002</v>
      </c>
      <c r="GP22" s="59">
        <v>-999.99900000000002</v>
      </c>
      <c r="GQ22" s="59">
        <v>-999.99900000000002</v>
      </c>
      <c r="GR22" s="59">
        <v>-20.341100000000001</v>
      </c>
      <c r="GS22" s="59">
        <v>-13.785500000000001</v>
      </c>
      <c r="GT22" s="59">
        <v>-13.383100000000001</v>
      </c>
      <c r="GU22" s="59">
        <v>-11.2544</v>
      </c>
      <c r="GV22" s="59">
        <v>-63.534199999999998</v>
      </c>
      <c r="GW22" s="59">
        <v>-25.142700000000001</v>
      </c>
      <c r="GX22" s="59">
        <v>-29.668099999999999</v>
      </c>
      <c r="GY22" s="59">
        <v>-28.262599999999999</v>
      </c>
      <c r="GZ22" s="59">
        <v>-27.1248</v>
      </c>
      <c r="HA22" s="59">
        <v>-11.0444</v>
      </c>
      <c r="HB22" s="59">
        <v>-15.413</v>
      </c>
      <c r="HC22" s="59">
        <v>-28.307500000000001</v>
      </c>
      <c r="HD22" s="59">
        <v>-41.0627</v>
      </c>
      <c r="HE22" s="59">
        <v>-999.99900000000002</v>
      </c>
      <c r="HF22" s="59">
        <v>-999.99900000000002</v>
      </c>
      <c r="HG22" s="59">
        <v>-999.99900000000002</v>
      </c>
      <c r="HH22" s="59">
        <v>-999.99900000000002</v>
      </c>
      <c r="HI22" s="59">
        <v>-999.99900000000002</v>
      </c>
      <c r="HJ22" s="59">
        <v>-999.99900000000002</v>
      </c>
      <c r="HK22" s="59">
        <v>-999.99900000000002</v>
      </c>
      <c r="HL22" s="59">
        <v>-999.99900000000002</v>
      </c>
      <c r="HM22" s="59">
        <v>-999.99900000000002</v>
      </c>
      <c r="HN22" s="59">
        <v>-999.99900000000002</v>
      </c>
      <c r="HO22" s="59">
        <v>-999.99900000000002</v>
      </c>
      <c r="HP22" s="59">
        <v>-999.99900000000002</v>
      </c>
      <c r="HQ22" s="59">
        <v>-999.99900000000002</v>
      </c>
      <c r="HR22" s="59">
        <v>-999.99900000000002</v>
      </c>
      <c r="HS22" s="59">
        <v>1.9621</v>
      </c>
      <c r="HT22" s="59">
        <v>-999.99900000000002</v>
      </c>
      <c r="HU22" s="59">
        <v>-999.99900000000002</v>
      </c>
      <c r="HV22" s="59">
        <v>-999.99900000000002</v>
      </c>
      <c r="HW22" s="59">
        <v>-999.99900000000002</v>
      </c>
      <c r="HX22" s="59">
        <v>-999.99900000000002</v>
      </c>
      <c r="HY22" s="59">
        <v>-10.3813</v>
      </c>
      <c r="HZ22" s="59">
        <v>-14.018800000000001</v>
      </c>
      <c r="IA22" s="59">
        <v>-13.791700000000001</v>
      </c>
      <c r="IB22" s="59">
        <v>-3.4174000000000002</v>
      </c>
    </row>
    <row r="23" spans="1:236" x14ac:dyDescent="0.25">
      <c r="A23" s="59" t="s">
        <v>348</v>
      </c>
      <c r="B23" s="59">
        <v>1.82</v>
      </c>
      <c r="C23" s="59">
        <v>4</v>
      </c>
      <c r="D23" s="59">
        <v>87.9</v>
      </c>
      <c r="E23" s="59">
        <v>-2.7128699999999999E-2</v>
      </c>
      <c r="F23" s="59">
        <v>2.1257100000000001E-2</v>
      </c>
      <c r="G23" s="60">
        <v>0</v>
      </c>
      <c r="H23" s="60">
        <v>1.194E-3</v>
      </c>
      <c r="I23" s="60">
        <v>1.2789E-4</v>
      </c>
      <c r="J23" s="60">
        <v>4.8773999999999997E-8</v>
      </c>
      <c r="K23" s="60">
        <v>7.4474000000000008E-12</v>
      </c>
      <c r="L23" s="60">
        <v>2.3965999999999999E-4</v>
      </c>
      <c r="M23" s="60">
        <v>5.1068000000000002E-7</v>
      </c>
      <c r="N23" s="60">
        <v>9.7850000000000003E-3</v>
      </c>
      <c r="O23" s="60">
        <v>1.85E-8</v>
      </c>
      <c r="P23" s="60">
        <v>1.6814999999999999E-4</v>
      </c>
      <c r="Q23" s="60">
        <v>0</v>
      </c>
      <c r="R23" s="60">
        <v>2.8442000000000002E-9</v>
      </c>
      <c r="S23" s="60">
        <v>1.9252999999999999E-7</v>
      </c>
      <c r="T23" s="60">
        <v>1.903E-6</v>
      </c>
      <c r="U23" s="60">
        <v>3.5715999999999998E-4</v>
      </c>
      <c r="V23" s="60">
        <v>5.1039999999999999E-8</v>
      </c>
      <c r="W23" s="60">
        <v>2.2363999999999999E-4</v>
      </c>
      <c r="X23" s="60">
        <v>5.2771999999999997E-4</v>
      </c>
      <c r="Y23" s="60">
        <v>0</v>
      </c>
      <c r="Z23" s="60">
        <v>2.6832999999999999E-8</v>
      </c>
      <c r="AA23" s="60">
        <v>3.0394000000000001E-6</v>
      </c>
      <c r="AB23" s="60">
        <v>1.8661000000000001E-3</v>
      </c>
      <c r="AC23" s="60">
        <v>1.7694999999999999E-2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5.7442999999999997E-9</v>
      </c>
      <c r="AN23" s="60">
        <v>1.0258999999999999E-16</v>
      </c>
      <c r="AO23" s="60">
        <v>8.7224999999999992E-15</v>
      </c>
      <c r="AP23" s="60">
        <v>4.9449000000000002E-19</v>
      </c>
      <c r="AQ23" s="60">
        <v>2.5005000000000001E-29</v>
      </c>
      <c r="AR23" s="60">
        <v>5.6588E-21</v>
      </c>
      <c r="AS23" s="60">
        <v>3.9570000000000003E-8</v>
      </c>
      <c r="AT23" s="60">
        <v>6.6352000000000006E-17</v>
      </c>
      <c r="AU23" s="60">
        <v>8.0231999999999993E-9</v>
      </c>
      <c r="AV23" s="60">
        <v>9.3174999999999994E-13</v>
      </c>
      <c r="AW23" s="60">
        <v>4.3255E-17</v>
      </c>
      <c r="AX23" s="60">
        <v>2.4828000000000001E-16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3.6532999999999997E-5</v>
      </c>
      <c r="BI23" s="60">
        <v>3.7497999999999998E-13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0">
        <v>0</v>
      </c>
      <c r="BV23" s="60">
        <v>0</v>
      </c>
      <c r="BW23" s="60">
        <v>0</v>
      </c>
      <c r="BX23" s="60">
        <v>1.3633999999999999E-6</v>
      </c>
      <c r="BY23" s="60">
        <v>0</v>
      </c>
      <c r="BZ23" s="60">
        <v>2.4573000000000002E-6</v>
      </c>
      <c r="CA23" s="60">
        <v>1.1189E-13</v>
      </c>
      <c r="CB23" s="60">
        <v>1.0518E-16</v>
      </c>
      <c r="CC23" s="60">
        <v>0</v>
      </c>
      <c r="CD23" s="60">
        <v>0</v>
      </c>
      <c r="CE23" s="60">
        <v>6.8726000000000001E-6</v>
      </c>
      <c r="CF23" s="60">
        <v>4.6127E-7</v>
      </c>
      <c r="CG23" s="60">
        <v>0</v>
      </c>
      <c r="CH23" s="60">
        <v>0</v>
      </c>
      <c r="CI23" s="60">
        <v>0</v>
      </c>
      <c r="CJ23" s="60">
        <v>0</v>
      </c>
      <c r="CK23" s="60">
        <v>-1000</v>
      </c>
      <c r="CL23" s="60">
        <v>-3.2494999999999998</v>
      </c>
      <c r="CM23" s="60">
        <v>-3.8932000000000002</v>
      </c>
      <c r="CN23" s="60">
        <v>-7.3856000000000002</v>
      </c>
      <c r="CO23" s="60">
        <v>-11.128</v>
      </c>
      <c r="CP23" s="60">
        <v>-3.6909999999999998</v>
      </c>
      <c r="CQ23" s="60">
        <v>-6.2919</v>
      </c>
      <c r="CR23" s="60">
        <v>-2.0756000000000001</v>
      </c>
      <c r="CS23" s="60">
        <v>-7.7328000000000001</v>
      </c>
      <c r="CT23" s="60">
        <v>-3.8447</v>
      </c>
      <c r="CU23" s="60">
        <v>-1000</v>
      </c>
      <c r="CV23" s="60">
        <v>-8.5459999999999994</v>
      </c>
      <c r="CW23" s="60">
        <v>-6.7154999999999996</v>
      </c>
      <c r="CX23" s="60">
        <v>-5.8002000000000002</v>
      </c>
      <c r="CY23" s="60">
        <v>-3.7616999999999998</v>
      </c>
      <c r="CZ23" s="60">
        <v>-7.3658999999999999</v>
      </c>
      <c r="DA23" s="60">
        <v>-3.6503999999999999</v>
      </c>
      <c r="DB23" s="60">
        <v>-3.3450000000000002</v>
      </c>
      <c r="DC23" s="60">
        <v>-1000</v>
      </c>
      <c r="DD23" s="60">
        <v>-7.5712999999999999</v>
      </c>
      <c r="DE23" s="60">
        <v>-5.5968999999999998</v>
      </c>
      <c r="DF23" s="60">
        <v>-3.0718999999999999</v>
      </c>
      <c r="DG23" s="60">
        <v>-1.82</v>
      </c>
      <c r="DH23" s="60">
        <v>-1000</v>
      </c>
      <c r="DI23" s="60">
        <v>-1000</v>
      </c>
      <c r="DJ23" s="60">
        <v>-1000</v>
      </c>
      <c r="DK23" s="60">
        <v>-1000</v>
      </c>
      <c r="DL23" s="60">
        <v>-1000</v>
      </c>
      <c r="DM23" s="60">
        <v>-1000</v>
      </c>
      <c r="DN23" s="60">
        <v>-1000</v>
      </c>
      <c r="DO23" s="60">
        <v>-1000</v>
      </c>
      <c r="DP23" s="60">
        <v>-1000</v>
      </c>
      <c r="DQ23" s="60">
        <v>-8.3145000000000007</v>
      </c>
      <c r="DR23" s="60">
        <v>-16.298999999999999</v>
      </c>
      <c r="DS23" s="60">
        <v>-14.058999999999999</v>
      </c>
      <c r="DT23" s="60">
        <v>-18.38</v>
      </c>
      <c r="DU23" s="60">
        <v>-28.681999999999999</v>
      </c>
      <c r="DV23" s="60">
        <v>-20.562000000000001</v>
      </c>
      <c r="DW23" s="60">
        <v>-7.4763999999999999</v>
      </c>
      <c r="DX23" s="60">
        <v>-16.257999999999999</v>
      </c>
      <c r="DY23" s="60">
        <v>-8.1693999999999996</v>
      </c>
      <c r="DZ23" s="60">
        <v>-12.031000000000001</v>
      </c>
      <c r="EA23" s="60">
        <v>-16.443999999999999</v>
      </c>
      <c r="EB23" s="60">
        <v>-15.605</v>
      </c>
      <c r="EC23" s="60">
        <v>-1000</v>
      </c>
      <c r="ED23" s="60">
        <v>-1000</v>
      </c>
      <c r="EE23" s="60">
        <v>-1000</v>
      </c>
      <c r="EF23" s="60">
        <v>-1000</v>
      </c>
      <c r="EG23" s="60">
        <v>-1000</v>
      </c>
      <c r="EH23" s="60">
        <v>-1000</v>
      </c>
      <c r="EI23" s="60">
        <v>-1000</v>
      </c>
      <c r="EJ23" s="60">
        <v>-1000</v>
      </c>
      <c r="EK23" s="60">
        <v>-1000</v>
      </c>
      <c r="EL23" s="60">
        <v>-4.7375999999999996</v>
      </c>
      <c r="EM23" s="60">
        <v>-13.128</v>
      </c>
      <c r="EN23" s="60">
        <v>-1000</v>
      </c>
      <c r="EO23" s="60">
        <v>-1000</v>
      </c>
      <c r="EP23" s="60">
        <v>-1000</v>
      </c>
      <c r="EQ23" s="60">
        <v>-1000</v>
      </c>
      <c r="ER23" s="60">
        <v>-1000</v>
      </c>
      <c r="ES23" s="60">
        <v>-1000</v>
      </c>
      <c r="ET23" s="60">
        <v>-1000</v>
      </c>
      <c r="EU23" s="60">
        <v>-1000</v>
      </c>
      <c r="EV23" s="60">
        <v>-1000</v>
      </c>
      <c r="EW23" s="60">
        <v>-1000</v>
      </c>
      <c r="EX23" s="60">
        <v>-1000</v>
      </c>
      <c r="EY23" s="60">
        <v>-1000</v>
      </c>
      <c r="EZ23" s="60">
        <v>-1000</v>
      </c>
      <c r="FA23" s="60">
        <v>-1000</v>
      </c>
      <c r="FB23" s="60">
        <v>-6.1920999999999999</v>
      </c>
      <c r="FC23" s="60">
        <v>-1000</v>
      </c>
      <c r="FD23" s="60">
        <v>-5.6094999999999997</v>
      </c>
      <c r="FE23" s="60">
        <v>-13.025</v>
      </c>
      <c r="FF23" s="60">
        <v>-16.058</v>
      </c>
      <c r="FG23" s="60">
        <v>-1000</v>
      </c>
      <c r="FH23" s="60">
        <v>-1000</v>
      </c>
      <c r="FI23" s="60">
        <v>-5.1628999999999996</v>
      </c>
      <c r="FJ23" s="60">
        <v>-6.3360000000000003</v>
      </c>
      <c r="FK23" s="60">
        <v>-1000</v>
      </c>
      <c r="FL23" s="60">
        <v>-1000</v>
      </c>
      <c r="FM23" s="60">
        <v>-1000</v>
      </c>
      <c r="FN23" s="60">
        <v>-1000</v>
      </c>
      <c r="FO23" s="59">
        <v>-999.99900000000002</v>
      </c>
      <c r="FP23" s="59">
        <v>-999.99900000000002</v>
      </c>
      <c r="FQ23" s="59">
        <v>-1.1551</v>
      </c>
      <c r="FR23" s="62">
        <v>-9.5154999999999994</v>
      </c>
      <c r="FS23" s="62">
        <v>-9.3705999999999996</v>
      </c>
      <c r="FT23" s="59">
        <v>-999.99900000000002</v>
      </c>
      <c r="FU23" s="59">
        <v>-999.99900000000002</v>
      </c>
      <c r="FV23" s="59">
        <v>-999.99900000000002</v>
      </c>
      <c r="FW23" s="59">
        <v>-999.99900000000002</v>
      </c>
      <c r="FX23" s="59">
        <v>-999.99900000000002</v>
      </c>
      <c r="FY23" s="59">
        <v>-6.3402000000000003</v>
      </c>
      <c r="FZ23" s="59">
        <v>-1.5344</v>
      </c>
      <c r="GA23" s="59">
        <v>-11.3878</v>
      </c>
      <c r="GB23" s="59">
        <v>-999.99900000000002</v>
      </c>
      <c r="GC23" s="59">
        <v>-999.99900000000002</v>
      </c>
      <c r="GD23" s="59">
        <v>-999.99900000000002</v>
      </c>
      <c r="GE23" s="59">
        <v>0.4622</v>
      </c>
      <c r="GF23" s="59">
        <v>-2.4754</v>
      </c>
      <c r="GG23" s="59">
        <v>-9.0825999999999993</v>
      </c>
      <c r="GH23" s="59">
        <v>-999.99900000000002</v>
      </c>
      <c r="GI23" s="59">
        <v>-999.99900000000002</v>
      </c>
      <c r="GJ23" s="59">
        <v>-999.99900000000002</v>
      </c>
      <c r="GK23" s="59">
        <v>-999.99900000000002</v>
      </c>
      <c r="GL23" s="59">
        <v>-13.0753</v>
      </c>
      <c r="GM23" s="59">
        <v>-2.6987999999999999</v>
      </c>
      <c r="GN23" s="59">
        <v>2.7040000000000002</v>
      </c>
      <c r="GO23" s="59">
        <v>-999.99900000000002</v>
      </c>
      <c r="GP23" s="59">
        <v>-999.99900000000002</v>
      </c>
      <c r="GQ23" s="59">
        <v>-999.99900000000002</v>
      </c>
      <c r="GR23" s="59">
        <v>-17.8432</v>
      </c>
      <c r="GS23" s="59">
        <v>-12.1173</v>
      </c>
      <c r="GT23" s="59">
        <v>-10.757199999999999</v>
      </c>
      <c r="GU23" s="59">
        <v>-8.6199999999999992</v>
      </c>
      <c r="GV23" s="59">
        <v>-57.320599999999999</v>
      </c>
      <c r="GW23" s="59">
        <v>-20.941199999999998</v>
      </c>
      <c r="GX23" s="59">
        <v>-25.170300000000001</v>
      </c>
      <c r="GY23" s="59">
        <v>-23.89</v>
      </c>
      <c r="GZ23" s="59">
        <v>-20.1845</v>
      </c>
      <c r="HA23" s="59">
        <v>-9.7837999999999994</v>
      </c>
      <c r="HB23" s="59">
        <v>-13.6844</v>
      </c>
      <c r="HC23" s="59">
        <v>-25.589600000000001</v>
      </c>
      <c r="HD23" s="59">
        <v>-35.982500000000002</v>
      </c>
      <c r="HE23" s="59">
        <v>-999.99900000000002</v>
      </c>
      <c r="HF23" s="59">
        <v>-999.99900000000002</v>
      </c>
      <c r="HG23" s="59">
        <v>-999.99900000000002</v>
      </c>
      <c r="HH23" s="59">
        <v>-999.99900000000002</v>
      </c>
      <c r="HI23" s="59">
        <v>-999.99900000000002</v>
      </c>
      <c r="HJ23" s="59">
        <v>-999.99900000000002</v>
      </c>
      <c r="HK23" s="59">
        <v>-999.99900000000002</v>
      </c>
      <c r="HL23" s="59">
        <v>-999.99900000000002</v>
      </c>
      <c r="HM23" s="59">
        <v>-999.99900000000002</v>
      </c>
      <c r="HN23" s="59">
        <v>-999.99900000000002</v>
      </c>
      <c r="HO23" s="59">
        <v>-999.99900000000002</v>
      </c>
      <c r="HP23" s="59">
        <v>-999.99900000000002</v>
      </c>
      <c r="HQ23" s="59">
        <v>-999.99900000000002</v>
      </c>
      <c r="HR23" s="59">
        <v>-999.99900000000002</v>
      </c>
      <c r="HS23" s="59">
        <v>2.6286</v>
      </c>
      <c r="HT23" s="59">
        <v>-999.99900000000002</v>
      </c>
      <c r="HU23" s="59">
        <v>-999.99900000000002</v>
      </c>
      <c r="HV23" s="59">
        <v>-999.99900000000002</v>
      </c>
      <c r="HW23" s="59">
        <v>-999.99900000000002</v>
      </c>
      <c r="HX23" s="59">
        <v>-999.99900000000002</v>
      </c>
      <c r="HY23" s="59">
        <v>-8.6184999999999992</v>
      </c>
      <c r="HZ23" s="59">
        <v>-12.065799999999999</v>
      </c>
      <c r="IA23" s="59">
        <v>-11.8375</v>
      </c>
      <c r="IB23" s="59">
        <v>-3.4150999999999998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data</vt:lpstr>
      <vt:lpstr>Si Estimate</vt:lpstr>
      <vt:lpstr>PHREEQC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Rodriguez</dc:creator>
  <cp:lastModifiedBy>Peter Barry</cp:lastModifiedBy>
  <cp:lastPrinted>2018-11-21T10:32:28Z</cp:lastPrinted>
  <dcterms:created xsi:type="dcterms:W3CDTF">2018-06-17T10:36:54Z</dcterms:created>
  <dcterms:modified xsi:type="dcterms:W3CDTF">2018-12-03T16:59:52Z</dcterms:modified>
</cp:coreProperties>
</file>