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Y:\HS3\HS3 Construction\BOM\"/>
    </mc:Choice>
  </mc:AlternateContent>
  <xr:revisionPtr revIDLastSave="0" documentId="13_ncr:1_{F923EBAB-B01E-4497-B70B-E4BA062FC97A}" xr6:coauthVersionLast="47" xr6:coauthVersionMax="47" xr10:uidLastSave="{00000000-0000-0000-0000-000000000000}"/>
  <bookViews>
    <workbookView xWindow="-25320" yWindow="1125" windowWidth="25440" windowHeight="15270" activeTab="1" xr2:uid="{24085780-4FBF-4BA9-B86B-5765CFE158A8}"/>
  </bookViews>
  <sheets>
    <sheet name="README" sheetId="14" r:id="rId1"/>
    <sheet name="HUT" sheetId="11" r:id="rId2"/>
    <sheet name="PLSS" sheetId="15" r:id="rId3"/>
    <sheet name="ElectricalSensor" sheetId="16" r:id="rId4"/>
    <sheet name="Softgoods" sheetId="13" r:id="rId5"/>
    <sheet name="Peripheral" sheetId="2" r:id="rId6"/>
    <sheet name="Donning Stand" sheetId="10" r:id="rId7"/>
    <sheet name="BOM_PeripheralSystem" sheetId="12" state="hidden" r:id="rId8"/>
  </sheets>
  <definedNames>
    <definedName name="_xlnm._FilterDatabase" localSheetId="7" hidden="1">BOM_PeripheralSystem!$A$2:$Y$2</definedName>
    <definedName name="_xlnm._FilterDatabase" localSheetId="3" hidden="1">ElectricalSensor!$A$2:$S$2</definedName>
    <definedName name="_xlnm._FilterDatabase" localSheetId="1" hidden="1">HUT!$A$2:$S$2</definedName>
    <definedName name="_xlnm._FilterDatabase" localSheetId="5" hidden="1">Peripheral!$A$1:$U$1</definedName>
    <definedName name="_xlnm._FilterDatabase" localSheetId="2" hidden="1">PLSS!$A$2:$S$2</definedName>
    <definedName name="_xlnm._FilterDatabase" localSheetId="4" hidden="1">Softgoods!$A$2:$V$2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4" l="1"/>
  <c r="K28" i="16" l="1"/>
  <c r="K27" i="16"/>
  <c r="K24" i="16"/>
  <c r="K23" i="16"/>
  <c r="K22" i="16"/>
  <c r="K21" i="16"/>
  <c r="K20" i="16"/>
  <c r="K19" i="16"/>
  <c r="K18" i="16"/>
  <c r="K17" i="16"/>
  <c r="K16" i="16"/>
  <c r="K13" i="16"/>
  <c r="K12" i="16"/>
  <c r="K11" i="16"/>
  <c r="K10" i="16"/>
  <c r="K9" i="16"/>
  <c r="K8" i="16"/>
  <c r="K7" i="16"/>
  <c r="K6" i="16"/>
  <c r="K5" i="16"/>
  <c r="K4" i="16"/>
  <c r="K3" i="16"/>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Q12" i="15"/>
  <c r="K12" i="15"/>
  <c r="K11" i="15"/>
  <c r="Q10" i="15"/>
  <c r="Q9" i="15"/>
  <c r="Q8" i="15"/>
  <c r="Q7" i="15"/>
  <c r="R6" i="15"/>
  <c r="Q6" i="15"/>
  <c r="Q5" i="15"/>
  <c r="Q4" i="15"/>
  <c r="Q3" i="15"/>
  <c r="J22" i="13"/>
  <c r="K29" i="11"/>
  <c r="K28" i="11"/>
  <c r="K22" i="11"/>
  <c r="K5" i="11"/>
  <c r="K26" i="11"/>
  <c r="K25" i="11"/>
  <c r="K24" i="11"/>
  <c r="K21" i="11"/>
  <c r="K23" i="11"/>
  <c r="K15" i="11"/>
  <c r="K14" i="11"/>
  <c r="K17" i="11"/>
  <c r="K16" i="11"/>
  <c r="K7" i="11"/>
  <c r="K6" i="11"/>
  <c r="J34" i="10"/>
  <c r="H31" i="10"/>
  <c r="J31" i="10" s="1"/>
  <c r="J30" i="10"/>
  <c r="H32" i="10"/>
  <c r="J32" i="10" s="1"/>
  <c r="J33" i="10"/>
  <c r="J35" i="10"/>
  <c r="K4" i="11"/>
  <c r="K3" i="11"/>
  <c r="J21" i="13"/>
  <c r="J20" i="13"/>
  <c r="Q19" i="13"/>
  <c r="J19" i="13"/>
  <c r="J18" i="13"/>
  <c r="J17" i="13"/>
  <c r="J16" i="13"/>
  <c r="J13" i="13"/>
  <c r="J12" i="13"/>
  <c r="J10" i="13"/>
  <c r="J9" i="13"/>
  <c r="J8" i="13"/>
  <c r="J6" i="13"/>
  <c r="J5" i="13"/>
  <c r="J4" i="13"/>
  <c r="J3" i="13"/>
  <c r="J20" i="12"/>
  <c r="J19" i="12"/>
  <c r="J18" i="12"/>
  <c r="J17" i="12"/>
  <c r="J16" i="12"/>
  <c r="J15" i="12"/>
  <c r="J14" i="12"/>
  <c r="J13" i="12"/>
  <c r="J12" i="12"/>
  <c r="J11" i="12"/>
  <c r="J10" i="12"/>
  <c r="J9" i="12"/>
  <c r="J8" i="12"/>
  <c r="J7" i="12"/>
  <c r="J6" i="12"/>
  <c r="J5" i="12"/>
  <c r="J4" i="12"/>
  <c r="J3" i="12"/>
  <c r="J4" i="2"/>
  <c r="J12" i="2"/>
  <c r="J18" i="2"/>
  <c r="J38" i="10" l="1"/>
  <c r="J15" i="2"/>
  <c r="J5" i="2"/>
  <c r="J8" i="2"/>
  <c r="J7" i="2"/>
  <c r="J6" i="2"/>
  <c r="J3" i="2"/>
  <c r="J2" i="2"/>
  <c r="J17" i="2"/>
  <c r="J16" i="2"/>
  <c r="J14" i="2"/>
  <c r="J13" i="2"/>
  <c r="J20" i="2" l="1"/>
  <c r="J9" i="2" l="1"/>
  <c r="J10" i="2"/>
  <c r="J11" i="2"/>
  <c r="J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tc={1906E054-3C2B-4E62-95BC-FC5A69107D75}</author>
    <author>tc={FDC1AEFA-6A35-4E03-BDE4-2A9B471CBC50}</author>
    <author>tc={EDFBD909-4BFE-4296-8546-7ABCE42280DB}</author>
    <author>tc={458EC587-DA90-42B4-9B2A-70256A0FAFF8}</author>
  </authors>
  <commentList>
    <comment ref="B2" authorId="0" shapeId="0" xr:uid="{1906E054-3C2B-4E62-95BC-FC5A69107D75}">
      <text>
        <t>[Threaded comment]
Your version of Excel allows you to read this threaded comment; however, any edits to it will get removed if the file is opened in a newer version of Excel. Learn more: https://go.microsoft.com/fwlink/?linkid=870924
Comment:
    @Estep, Benjamin K. (JSC-SK311)[KBR Wyle Services, LLC]  add a column to itemize the part (e.g., part A, B, C…..). This makes it easier to call out part item "A" later in assembly procedures documentations.
@Wusk, Zachary A. (JSC-SK311)[KBR Wyle Services, LLC]  please do the same for donning stand</t>
      </text>
    </comment>
    <comment ref="J2" authorId="1" shapeId="0" xr:uid="{FDC1AEFA-6A35-4E03-BDE4-2A9B471CBC5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@Estep, Benjamin K. (JSC-SK311)[KBR Wyle Services, LLC] should this be total cost for line per suit ? so I * K ?</t>
      </text>
    </comment>
    <comment ref="P2" authorId="2" shapeId="0" xr:uid="{EDFBD909-4BFE-4296-8546-7ABCE42280D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@Estep, Benjamin K. (JSC-SK311)[KBR Wyle Services, LLC]  can you add a column for estimated print time required per unit ? 
@Wusk, Zachary A. (JSC-SK311)[KBR Wyle Services, LLC]  please do the same for donning stand.</t>
      </text>
    </comment>
    <comment ref="W2" authorId="3" shapeId="0" xr:uid="{458EC587-DA90-42B4-9B2A-70256A0FAFF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@Estep, Benjamin K. (JSC-SK311)[KBR Wyle Services, LLC]  please color code this column if possible.</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6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bk>
      <extLst>
        <ext uri="{3e2802c4-a4d2-4d8b-9148-e3be6c30e623}">
          <xlrd:rvb i="55"/>
        </ext>
      </extLst>
    </bk>
    <bk>
      <extLst>
        <ext uri="{3e2802c4-a4d2-4d8b-9148-e3be6c30e623}">
          <xlrd:rvb i="56"/>
        </ext>
      </extLst>
    </bk>
    <bk>
      <extLst>
        <ext uri="{3e2802c4-a4d2-4d8b-9148-e3be6c30e623}">
          <xlrd:rvb i="57"/>
        </ext>
      </extLst>
    </bk>
    <bk>
      <extLst>
        <ext uri="{3e2802c4-a4d2-4d8b-9148-e3be6c30e623}">
          <xlrd:rvb i="58"/>
        </ext>
      </extLst>
    </bk>
    <bk>
      <extLst>
        <ext uri="{3e2802c4-a4d2-4d8b-9148-e3be6c30e623}">
          <xlrd:rvb i="59"/>
        </ext>
      </extLst>
    </bk>
    <bk>
      <extLst>
        <ext uri="{3e2802c4-a4d2-4d8b-9148-e3be6c30e623}">
          <xlrd:rvb i="60"/>
        </ext>
      </extLst>
    </bk>
    <bk>
      <extLst>
        <ext uri="{3e2802c4-a4d2-4d8b-9148-e3be6c30e623}">
          <xlrd:rvb i="61"/>
        </ext>
      </extLst>
    </bk>
    <bk>
      <extLst>
        <ext uri="{3e2802c4-a4d2-4d8b-9148-e3be6c30e623}">
          <xlrd:rvb i="62"/>
        </ext>
      </extLst>
    </bk>
    <bk>
      <extLst>
        <ext uri="{3e2802c4-a4d2-4d8b-9148-e3be6c30e623}">
          <xlrd:rvb i="63"/>
        </ext>
      </extLst>
    </bk>
    <bk>
      <extLst>
        <ext uri="{3e2802c4-a4d2-4d8b-9148-e3be6c30e623}">
          <xlrd:rvb i="64"/>
        </ext>
      </extLst>
    </bk>
    <bk>
      <extLst>
        <ext uri="{3e2802c4-a4d2-4d8b-9148-e3be6c30e623}">
          <xlrd:rvb i="65"/>
        </ext>
      </extLst>
    </bk>
    <bk>
      <extLst>
        <ext uri="{3e2802c4-a4d2-4d8b-9148-e3be6c30e623}">
          <xlrd:rvb i="66"/>
        </ext>
      </extLst>
    </bk>
    <bk>
      <extLst>
        <ext uri="{3e2802c4-a4d2-4d8b-9148-e3be6c30e623}">
          <xlrd:rvb i="67"/>
        </ext>
      </extLst>
    </bk>
    <bk>
      <extLst>
        <ext uri="{3e2802c4-a4d2-4d8b-9148-e3be6c30e623}">
          <xlrd:rvb i="68"/>
        </ext>
      </extLst>
    </bk>
    <bk>
      <extLst>
        <ext uri="{3e2802c4-a4d2-4d8b-9148-e3be6c30e623}">
          <xlrd:rvb i="69"/>
        </ext>
      </extLst>
    </bk>
    <bk>
      <extLst>
        <ext uri="{3e2802c4-a4d2-4d8b-9148-e3be6c30e623}">
          <xlrd:rvb i="70"/>
        </ext>
      </extLst>
    </bk>
    <bk>
      <extLst>
        <ext uri="{3e2802c4-a4d2-4d8b-9148-e3be6c30e623}">
          <xlrd:rvb i="71"/>
        </ext>
      </extLst>
    </bk>
    <bk>
      <extLst>
        <ext uri="{3e2802c4-a4d2-4d8b-9148-e3be6c30e623}">
          <xlrd:rvb i="72"/>
        </ext>
      </extLst>
    </bk>
    <bk>
      <extLst>
        <ext uri="{3e2802c4-a4d2-4d8b-9148-e3be6c30e623}">
          <xlrd:rvb i="73"/>
        </ext>
      </extLst>
    </bk>
    <bk>
      <extLst>
        <ext uri="{3e2802c4-a4d2-4d8b-9148-e3be6c30e623}">
          <xlrd:rvb i="74"/>
        </ext>
      </extLst>
    </bk>
    <bk>
      <extLst>
        <ext uri="{3e2802c4-a4d2-4d8b-9148-e3be6c30e623}">
          <xlrd:rvb i="75"/>
        </ext>
      </extLst>
    </bk>
    <bk>
      <extLst>
        <ext uri="{3e2802c4-a4d2-4d8b-9148-e3be6c30e623}">
          <xlrd:rvb i="76"/>
        </ext>
      </extLst>
    </bk>
    <bk>
      <extLst>
        <ext uri="{3e2802c4-a4d2-4d8b-9148-e3be6c30e623}">
          <xlrd:rvb i="77"/>
        </ext>
      </extLst>
    </bk>
    <bk>
      <extLst>
        <ext uri="{3e2802c4-a4d2-4d8b-9148-e3be6c30e623}">
          <xlrd:rvb i="78"/>
        </ext>
      </extLst>
    </bk>
    <bk>
      <extLst>
        <ext uri="{3e2802c4-a4d2-4d8b-9148-e3be6c30e623}">
          <xlrd:rvb i="79"/>
        </ext>
      </extLst>
    </bk>
    <bk>
      <extLst>
        <ext uri="{3e2802c4-a4d2-4d8b-9148-e3be6c30e623}">
          <xlrd:rvb i="80"/>
        </ext>
      </extLst>
    </bk>
    <bk>
      <extLst>
        <ext uri="{3e2802c4-a4d2-4d8b-9148-e3be6c30e623}">
          <xlrd:rvb i="81"/>
        </ext>
      </extLst>
    </bk>
    <bk>
      <extLst>
        <ext uri="{3e2802c4-a4d2-4d8b-9148-e3be6c30e623}">
          <xlrd:rvb i="82"/>
        </ext>
      </extLst>
    </bk>
    <bk>
      <extLst>
        <ext uri="{3e2802c4-a4d2-4d8b-9148-e3be6c30e623}">
          <xlrd:rvb i="83"/>
        </ext>
      </extLst>
    </bk>
    <bk>
      <extLst>
        <ext uri="{3e2802c4-a4d2-4d8b-9148-e3be6c30e623}">
          <xlrd:rvb i="84"/>
        </ext>
      </extLst>
    </bk>
    <bk>
      <extLst>
        <ext uri="{3e2802c4-a4d2-4d8b-9148-e3be6c30e623}">
          <xlrd:rvb i="85"/>
        </ext>
      </extLst>
    </bk>
    <bk>
      <extLst>
        <ext uri="{3e2802c4-a4d2-4d8b-9148-e3be6c30e623}">
          <xlrd:rvb i="86"/>
        </ext>
      </extLst>
    </bk>
    <bk>
      <extLst>
        <ext uri="{3e2802c4-a4d2-4d8b-9148-e3be6c30e623}">
          <xlrd:rvb i="87"/>
        </ext>
      </extLst>
    </bk>
    <bk>
      <extLst>
        <ext uri="{3e2802c4-a4d2-4d8b-9148-e3be6c30e623}">
          <xlrd:rvb i="88"/>
        </ext>
      </extLst>
    </bk>
    <bk>
      <extLst>
        <ext uri="{3e2802c4-a4d2-4d8b-9148-e3be6c30e623}">
          <xlrd:rvb i="89"/>
        </ext>
      </extLst>
    </bk>
    <bk>
      <extLst>
        <ext uri="{3e2802c4-a4d2-4d8b-9148-e3be6c30e623}">
          <xlrd:rvb i="90"/>
        </ext>
      </extLst>
    </bk>
    <bk>
      <extLst>
        <ext uri="{3e2802c4-a4d2-4d8b-9148-e3be6c30e623}">
          <xlrd:rvb i="91"/>
        </ext>
      </extLst>
    </bk>
    <bk>
      <extLst>
        <ext uri="{3e2802c4-a4d2-4d8b-9148-e3be6c30e623}">
          <xlrd:rvb i="92"/>
        </ext>
      </extLst>
    </bk>
    <bk>
      <extLst>
        <ext uri="{3e2802c4-a4d2-4d8b-9148-e3be6c30e623}">
          <xlrd:rvb i="93"/>
        </ext>
      </extLst>
    </bk>
    <bk>
      <extLst>
        <ext uri="{3e2802c4-a4d2-4d8b-9148-e3be6c30e623}">
          <xlrd:rvb i="94"/>
        </ext>
      </extLst>
    </bk>
    <bk>
      <extLst>
        <ext uri="{3e2802c4-a4d2-4d8b-9148-e3be6c30e623}">
          <xlrd:rvb i="95"/>
        </ext>
      </extLst>
    </bk>
    <bk>
      <extLst>
        <ext uri="{3e2802c4-a4d2-4d8b-9148-e3be6c30e623}">
          <xlrd:rvb i="96"/>
        </ext>
      </extLst>
    </bk>
    <bk>
      <extLst>
        <ext uri="{3e2802c4-a4d2-4d8b-9148-e3be6c30e623}">
          <xlrd:rvb i="97"/>
        </ext>
      </extLst>
    </bk>
    <bk>
      <extLst>
        <ext uri="{3e2802c4-a4d2-4d8b-9148-e3be6c30e623}">
          <xlrd:rvb i="98"/>
        </ext>
      </extLst>
    </bk>
    <bk>
      <extLst>
        <ext uri="{3e2802c4-a4d2-4d8b-9148-e3be6c30e623}">
          <xlrd:rvb i="99"/>
        </ext>
      </extLst>
    </bk>
    <bk>
      <extLst>
        <ext uri="{3e2802c4-a4d2-4d8b-9148-e3be6c30e623}">
          <xlrd:rvb i="100"/>
        </ext>
      </extLst>
    </bk>
    <bk>
      <extLst>
        <ext uri="{3e2802c4-a4d2-4d8b-9148-e3be6c30e623}">
          <xlrd:rvb i="101"/>
        </ext>
      </extLst>
    </bk>
    <bk>
      <extLst>
        <ext uri="{3e2802c4-a4d2-4d8b-9148-e3be6c30e623}">
          <xlrd:rvb i="102"/>
        </ext>
      </extLst>
    </bk>
    <bk>
      <extLst>
        <ext uri="{3e2802c4-a4d2-4d8b-9148-e3be6c30e623}">
          <xlrd:rvb i="103"/>
        </ext>
      </extLst>
    </bk>
    <bk>
      <extLst>
        <ext uri="{3e2802c4-a4d2-4d8b-9148-e3be6c30e623}">
          <xlrd:rvb i="104"/>
        </ext>
      </extLst>
    </bk>
    <bk>
      <extLst>
        <ext uri="{3e2802c4-a4d2-4d8b-9148-e3be6c30e623}">
          <xlrd:rvb i="105"/>
        </ext>
      </extLst>
    </bk>
    <bk>
      <extLst>
        <ext uri="{3e2802c4-a4d2-4d8b-9148-e3be6c30e623}">
          <xlrd:rvb i="106"/>
        </ext>
      </extLst>
    </bk>
    <bk>
      <extLst>
        <ext uri="{3e2802c4-a4d2-4d8b-9148-e3be6c30e623}">
          <xlrd:rvb i="107"/>
        </ext>
      </extLst>
    </bk>
    <bk>
      <extLst>
        <ext uri="{3e2802c4-a4d2-4d8b-9148-e3be6c30e623}">
          <xlrd:rvb i="108"/>
        </ext>
      </extLst>
    </bk>
    <bk>
      <extLst>
        <ext uri="{3e2802c4-a4d2-4d8b-9148-e3be6c30e623}">
          <xlrd:rvb i="109"/>
        </ext>
      </extLst>
    </bk>
    <bk>
      <extLst>
        <ext uri="{3e2802c4-a4d2-4d8b-9148-e3be6c30e623}">
          <xlrd:rvb i="110"/>
        </ext>
      </extLst>
    </bk>
    <bk>
      <extLst>
        <ext uri="{3e2802c4-a4d2-4d8b-9148-e3be6c30e623}">
          <xlrd:rvb i="111"/>
        </ext>
      </extLst>
    </bk>
    <bk>
      <extLst>
        <ext uri="{3e2802c4-a4d2-4d8b-9148-e3be6c30e623}">
          <xlrd:rvb i="112"/>
        </ext>
      </extLst>
    </bk>
    <bk>
      <extLst>
        <ext uri="{3e2802c4-a4d2-4d8b-9148-e3be6c30e623}">
          <xlrd:rvb i="113"/>
        </ext>
      </extLst>
    </bk>
    <bk>
      <extLst>
        <ext uri="{3e2802c4-a4d2-4d8b-9148-e3be6c30e623}">
          <xlrd:rvb i="114"/>
        </ext>
      </extLst>
    </bk>
    <bk>
      <extLst>
        <ext uri="{3e2802c4-a4d2-4d8b-9148-e3be6c30e623}">
          <xlrd:rvb i="115"/>
        </ext>
      </extLst>
    </bk>
    <bk>
      <extLst>
        <ext uri="{3e2802c4-a4d2-4d8b-9148-e3be6c30e623}">
          <xlrd:rvb i="116"/>
        </ext>
      </extLst>
    </bk>
    <bk>
      <extLst>
        <ext uri="{3e2802c4-a4d2-4d8b-9148-e3be6c30e623}">
          <xlrd:rvb i="117"/>
        </ext>
      </extLst>
    </bk>
    <bk>
      <extLst>
        <ext uri="{3e2802c4-a4d2-4d8b-9148-e3be6c30e623}">
          <xlrd:rvb i="118"/>
        </ext>
      </extLst>
    </bk>
    <bk>
      <extLst>
        <ext uri="{3e2802c4-a4d2-4d8b-9148-e3be6c30e623}">
          <xlrd:rvb i="119"/>
        </ext>
      </extLst>
    </bk>
    <bk>
      <extLst>
        <ext uri="{3e2802c4-a4d2-4d8b-9148-e3be6c30e623}">
          <xlrd:rvb i="120"/>
        </ext>
      </extLst>
    </bk>
    <bk>
      <extLst>
        <ext uri="{3e2802c4-a4d2-4d8b-9148-e3be6c30e623}">
          <xlrd:rvb i="121"/>
        </ext>
      </extLst>
    </bk>
    <bk>
      <extLst>
        <ext uri="{3e2802c4-a4d2-4d8b-9148-e3be6c30e623}">
          <xlrd:rvb i="122"/>
        </ext>
      </extLst>
    </bk>
    <bk>
      <extLst>
        <ext uri="{3e2802c4-a4d2-4d8b-9148-e3be6c30e623}">
          <xlrd:rvb i="123"/>
        </ext>
      </extLst>
    </bk>
    <bk>
      <extLst>
        <ext uri="{3e2802c4-a4d2-4d8b-9148-e3be6c30e623}">
          <xlrd:rvb i="124"/>
        </ext>
      </extLst>
    </bk>
    <bk>
      <extLst>
        <ext uri="{3e2802c4-a4d2-4d8b-9148-e3be6c30e623}">
          <xlrd:rvb i="125"/>
        </ext>
      </extLst>
    </bk>
    <bk>
      <extLst>
        <ext uri="{3e2802c4-a4d2-4d8b-9148-e3be6c30e623}">
          <xlrd:rvb i="126"/>
        </ext>
      </extLst>
    </bk>
    <bk>
      <extLst>
        <ext uri="{3e2802c4-a4d2-4d8b-9148-e3be6c30e623}">
          <xlrd:rvb i="127"/>
        </ext>
      </extLst>
    </bk>
    <bk>
      <extLst>
        <ext uri="{3e2802c4-a4d2-4d8b-9148-e3be6c30e623}">
          <xlrd:rvb i="128"/>
        </ext>
      </extLst>
    </bk>
    <bk>
      <extLst>
        <ext uri="{3e2802c4-a4d2-4d8b-9148-e3be6c30e623}">
          <xlrd:rvb i="129"/>
        </ext>
      </extLst>
    </bk>
    <bk>
      <extLst>
        <ext uri="{3e2802c4-a4d2-4d8b-9148-e3be6c30e623}">
          <xlrd:rvb i="130"/>
        </ext>
      </extLst>
    </bk>
    <bk>
      <extLst>
        <ext uri="{3e2802c4-a4d2-4d8b-9148-e3be6c30e623}">
          <xlrd:rvb i="131"/>
        </ext>
      </extLst>
    </bk>
    <bk>
      <extLst>
        <ext uri="{3e2802c4-a4d2-4d8b-9148-e3be6c30e623}">
          <xlrd:rvb i="132"/>
        </ext>
      </extLst>
    </bk>
    <bk>
      <extLst>
        <ext uri="{3e2802c4-a4d2-4d8b-9148-e3be6c30e623}">
          <xlrd:rvb i="133"/>
        </ext>
      </extLst>
    </bk>
    <bk>
      <extLst>
        <ext uri="{3e2802c4-a4d2-4d8b-9148-e3be6c30e623}">
          <xlrd:rvb i="134"/>
        </ext>
      </extLst>
    </bk>
    <bk>
      <extLst>
        <ext uri="{3e2802c4-a4d2-4d8b-9148-e3be6c30e623}">
          <xlrd:rvb i="135"/>
        </ext>
      </extLst>
    </bk>
    <bk>
      <extLst>
        <ext uri="{3e2802c4-a4d2-4d8b-9148-e3be6c30e623}">
          <xlrd:rvb i="136"/>
        </ext>
      </extLst>
    </bk>
    <bk>
      <extLst>
        <ext uri="{3e2802c4-a4d2-4d8b-9148-e3be6c30e623}">
          <xlrd:rvb i="137"/>
        </ext>
      </extLst>
    </bk>
    <bk>
      <extLst>
        <ext uri="{3e2802c4-a4d2-4d8b-9148-e3be6c30e623}">
          <xlrd:rvb i="138"/>
        </ext>
      </extLst>
    </bk>
    <bk>
      <extLst>
        <ext uri="{3e2802c4-a4d2-4d8b-9148-e3be6c30e623}">
          <xlrd:rvb i="139"/>
        </ext>
      </extLst>
    </bk>
    <bk>
      <extLst>
        <ext uri="{3e2802c4-a4d2-4d8b-9148-e3be6c30e623}">
          <xlrd:rvb i="140"/>
        </ext>
      </extLst>
    </bk>
    <bk>
      <extLst>
        <ext uri="{3e2802c4-a4d2-4d8b-9148-e3be6c30e623}">
          <xlrd:rvb i="141"/>
        </ext>
      </extLst>
    </bk>
    <bk>
      <extLst>
        <ext uri="{3e2802c4-a4d2-4d8b-9148-e3be6c30e623}">
          <xlrd:rvb i="142"/>
        </ext>
      </extLst>
    </bk>
    <bk>
      <extLst>
        <ext uri="{3e2802c4-a4d2-4d8b-9148-e3be6c30e623}">
          <xlrd:rvb i="143"/>
        </ext>
      </extLst>
    </bk>
    <bk>
      <extLst>
        <ext uri="{3e2802c4-a4d2-4d8b-9148-e3be6c30e623}">
          <xlrd:rvb i="144"/>
        </ext>
      </extLst>
    </bk>
    <bk>
      <extLst>
        <ext uri="{3e2802c4-a4d2-4d8b-9148-e3be6c30e623}">
          <xlrd:rvb i="145"/>
        </ext>
      </extLst>
    </bk>
    <bk>
      <extLst>
        <ext uri="{3e2802c4-a4d2-4d8b-9148-e3be6c30e623}">
          <xlrd:rvb i="146"/>
        </ext>
      </extLst>
    </bk>
    <bk>
      <extLst>
        <ext uri="{3e2802c4-a4d2-4d8b-9148-e3be6c30e623}">
          <xlrd:rvb i="147"/>
        </ext>
      </extLst>
    </bk>
    <bk>
      <extLst>
        <ext uri="{3e2802c4-a4d2-4d8b-9148-e3be6c30e623}">
          <xlrd:rvb i="148"/>
        </ext>
      </extLst>
    </bk>
    <bk>
      <extLst>
        <ext uri="{3e2802c4-a4d2-4d8b-9148-e3be6c30e623}">
          <xlrd:rvb i="149"/>
        </ext>
      </extLst>
    </bk>
    <bk>
      <extLst>
        <ext uri="{3e2802c4-a4d2-4d8b-9148-e3be6c30e623}">
          <xlrd:rvb i="150"/>
        </ext>
      </extLst>
    </bk>
    <bk>
      <extLst>
        <ext uri="{3e2802c4-a4d2-4d8b-9148-e3be6c30e623}">
          <xlrd:rvb i="151"/>
        </ext>
      </extLst>
    </bk>
    <bk>
      <extLst>
        <ext uri="{3e2802c4-a4d2-4d8b-9148-e3be6c30e623}">
          <xlrd:rvb i="152"/>
        </ext>
      </extLst>
    </bk>
    <bk>
      <extLst>
        <ext uri="{3e2802c4-a4d2-4d8b-9148-e3be6c30e623}">
          <xlrd:rvb i="153"/>
        </ext>
      </extLst>
    </bk>
    <bk>
      <extLst>
        <ext uri="{3e2802c4-a4d2-4d8b-9148-e3be6c30e623}">
          <xlrd:rvb i="154"/>
        </ext>
      </extLst>
    </bk>
    <bk>
      <extLst>
        <ext uri="{3e2802c4-a4d2-4d8b-9148-e3be6c30e623}">
          <xlrd:rvb i="155"/>
        </ext>
      </extLst>
    </bk>
    <bk>
      <extLst>
        <ext uri="{3e2802c4-a4d2-4d8b-9148-e3be6c30e623}">
          <xlrd:rvb i="156"/>
        </ext>
      </extLst>
    </bk>
    <bk>
      <extLst>
        <ext uri="{3e2802c4-a4d2-4d8b-9148-e3be6c30e623}">
          <xlrd:rvb i="157"/>
        </ext>
      </extLst>
    </bk>
    <bk>
      <extLst>
        <ext uri="{3e2802c4-a4d2-4d8b-9148-e3be6c30e623}">
          <xlrd:rvb i="158"/>
        </ext>
      </extLst>
    </bk>
    <bk>
      <extLst>
        <ext uri="{3e2802c4-a4d2-4d8b-9148-e3be6c30e623}">
          <xlrd:rvb i="159"/>
        </ext>
      </extLst>
    </bk>
    <bk>
      <extLst>
        <ext uri="{3e2802c4-a4d2-4d8b-9148-e3be6c30e623}">
          <xlrd:rvb i="160"/>
        </ext>
      </extLst>
    </bk>
    <bk>
      <extLst>
        <ext uri="{3e2802c4-a4d2-4d8b-9148-e3be6c30e623}">
          <xlrd:rvb i="161"/>
        </ext>
      </extLst>
    </bk>
    <bk>
      <extLst>
        <ext uri="{3e2802c4-a4d2-4d8b-9148-e3be6c30e623}">
          <xlrd:rvb i="162"/>
        </ext>
      </extLst>
    </bk>
    <bk>
      <extLst>
        <ext uri="{3e2802c4-a4d2-4d8b-9148-e3be6c30e623}">
          <xlrd:rvb i="163"/>
        </ext>
      </extLst>
    </bk>
  </futureMetadata>
  <valueMetadata count="16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valueMetadata>
</metadata>
</file>

<file path=xl/sharedStrings.xml><?xml version="1.0" encoding="utf-8"?>
<sst xmlns="http://schemas.openxmlformats.org/spreadsheetml/2006/main" count="3033" uniqueCount="1107">
  <si>
    <t>PLSS</t>
  </si>
  <si>
    <t>HUT</t>
  </si>
  <si>
    <t>Softgoods</t>
  </si>
  <si>
    <t>Peripheral</t>
  </si>
  <si>
    <t>Donning Stand</t>
  </si>
  <si>
    <t>[Incl in OpenSource Report]</t>
  </si>
  <si>
    <t>liner</t>
  </si>
  <si>
    <t>BOM
ID</t>
  </si>
  <si>
    <t xml:space="preserve">Image
</t>
  </si>
  <si>
    <t xml:space="preserve">Part / Category
</t>
  </si>
  <si>
    <t xml:space="preserve">Item Description/Specifications/Dimensions
</t>
  </si>
  <si>
    <t xml:space="preserve">Manufacturer/ Vendor
</t>
  </si>
  <si>
    <t>Part Number</t>
  </si>
  <si>
    <t>Unit Qty.</t>
  </si>
  <si>
    <t>UoM</t>
  </si>
  <si>
    <t>Unit Cost</t>
  </si>
  <si>
    <t>Line Sub Total</t>
  </si>
  <si>
    <t>Total Indv. Qty. Rqrd. Per Suit</t>
  </si>
  <si>
    <t>Usage</t>
  </si>
  <si>
    <t>Material/ Alloy</t>
  </si>
  <si>
    <t>CAD File Name</t>
  </si>
  <si>
    <t>CAD File Location
(in OnShape Directory, i.e., which assembly)</t>
  </si>
  <si>
    <t>Indv. Weight</t>
  </si>
  <si>
    <t>Size Info
(all sizes we own)</t>
  </si>
  <si>
    <t>Inventory/ In Stock
(How many per each size we have)</t>
  </si>
  <si>
    <t>Location of Storage in high bay</t>
  </si>
  <si>
    <t>Weight per line item (lbs)</t>
  </si>
  <si>
    <t>Print Time per Unit (days)</t>
  </si>
  <si>
    <t>Print Settings (incl rough print volume and printer used)</t>
  </si>
  <si>
    <t>Subsystem
(match to open source sections)</t>
  </si>
  <si>
    <t>SDS Sheets ?
(Attach file link)</t>
  </si>
  <si>
    <t>Notes</t>
  </si>
  <si>
    <t>P-1</t>
  </si>
  <si>
    <t>3D Print</t>
  </si>
  <si>
    <t>PLSS Backplate</t>
  </si>
  <si>
    <t>N/A</t>
  </si>
  <si>
    <t>Indv.</t>
  </si>
  <si>
    <t>Used as foundation for PLSS, HUT, and backpacking spine/hipbelt</t>
  </si>
  <si>
    <t>IC3D ABS White</t>
  </si>
  <si>
    <t>-</t>
  </si>
  <si>
    <t>P-2</t>
  </si>
  <si>
    <t>Tapered Heat Insert</t>
  </si>
  <si>
    <t>Brass Tapered Heat-Set Inserts for Plastic
6-32 Thread Size, 0.25" Installed Length</t>
  </si>
  <si>
    <t>McMaster-Carr</t>
  </si>
  <si>
    <t>93365A132</t>
  </si>
  <si>
    <t>Brass</t>
  </si>
  <si>
    <t>P-3</t>
  </si>
  <si>
    <t>Brass Tapered Heat-Set Inserts for Plastic
1/4"-20 Thread Size, 0.3" Installed Length</t>
  </si>
  <si>
    <t>93365A160</t>
  </si>
  <si>
    <t>P-4</t>
  </si>
  <si>
    <t>Brass Tapered Heat-Set Inserts for Plastic
M4 x 0.7 mm Thread Size, 4.7 mm Installed Length</t>
  </si>
  <si>
    <t>94180A351</t>
  </si>
  <si>
    <t>Used for mounting PLSS walls, shelves, and brackets to backplate via screws and pump to shelf.</t>
  </si>
  <si>
    <t>P-6</t>
  </si>
  <si>
    <t>Brass Tapered Heat-Set Inserts for Plastic
M5 x 0.8 mm Thread Size, 11.1 mm Installed Length</t>
  </si>
  <si>
    <t>94180A363</t>
  </si>
  <si>
    <t>Screws</t>
  </si>
  <si>
    <t>Alloy Steel Socket Head Screw
Black-Oxide, M5 x 0.8 mm Thread, 22 mm Long</t>
  </si>
  <si>
    <t>91290A248</t>
  </si>
  <si>
    <t>Fasteners for connecting PLSS Wall sections together</t>
  </si>
  <si>
    <t>Black-oxide Alloy Steel</t>
  </si>
  <si>
    <t>Alloy Steel Hex Drive Flat Head Screws
Blue-Dyed Zinc-Plated, M4 x 0.7 mm Thread, 12 mm Long</t>
  </si>
  <si>
    <t>91304A113</t>
  </si>
  <si>
    <t xml:space="preserve">0.2mm layer height 
90 mm/s 
265degC extruder temp.
110degC build plate temp.
Wall and top/bot layer count: 3
Tri-hexagon infill, 20% density
50% overhang angle
10% support density
Brim w/ 30 lines, distance 0.15
</t>
  </si>
  <si>
    <t>19425A49</t>
  </si>
  <si>
    <t>Plastic</t>
  </si>
  <si>
    <t>Corner Bracket</t>
  </si>
  <si>
    <t>15655A72</t>
  </si>
  <si>
    <t>304 SS</t>
  </si>
  <si>
    <t>E-1</t>
  </si>
  <si>
    <t>300W Power Bank</t>
  </si>
  <si>
    <t>Egretech</t>
  </si>
  <si>
    <t xml:space="preserve">
EGRETECH Plume 300 Portable PowerStation</t>
  </si>
  <si>
    <t>Battery for powering sensors and water pump</t>
  </si>
  <si>
    <t>Li-Ion Battery, Plastic Housing</t>
  </si>
  <si>
    <t>E-2</t>
  </si>
  <si>
    <t>200W Power Bank</t>
  </si>
  <si>
    <t>Amazon</t>
  </si>
  <si>
    <t>Anker SOLIX C200 DC Power Bank Station</t>
  </si>
  <si>
    <t>Alternate Battery for powering sensors and water pump</t>
  </si>
  <si>
    <t>E-3</t>
  </si>
  <si>
    <t>Adafruit</t>
  </si>
  <si>
    <t>Carriage Rails</t>
  </si>
  <si>
    <t>Used w/ carriage carts to mount to and adjust HUT height; mounted to backplate via screws</t>
  </si>
  <si>
    <t>Anodized AL</t>
  </si>
  <si>
    <t>Black-Oxide Alloy Steel Socket Head Screw
6-32 Thread Size, 9/16" Long</t>
  </si>
  <si>
    <t>91864A086</t>
  </si>
  <si>
    <t>Fasteners for mounting carriage rails to backplate</t>
  </si>
  <si>
    <t>Black Oxide Alloy Steel</t>
  </si>
  <si>
    <t>Carriage Carts/ Sleeve Bearing</t>
  </si>
  <si>
    <t>Locking Sleeve Bearing Carriage
for 15 mm Wide Rail, ~18 ft.-lbs Capacity</t>
  </si>
  <si>
    <t>3249K2</t>
  </si>
  <si>
    <t>Used for mounting HUT to carriage rail carts</t>
  </si>
  <si>
    <t>Fasteners for mounting carriage rail strut to carriage rails carts</t>
  </si>
  <si>
    <t>Used as adapter for mounting HUT to carriage rail struts via spring-loaded pip pins</t>
  </si>
  <si>
    <t>Spring-Loaded Pip Pin</t>
  </si>
  <si>
    <t>Locking Quick-Release Pin for Tight Spaces
6 mm Diameter, 50 mm Usable Length</t>
  </si>
  <si>
    <t>93871A250</t>
  </si>
  <si>
    <t>Used for securing HUT to carriage rail struts</t>
  </si>
  <si>
    <t>17-4 PH SS</t>
  </si>
  <si>
    <t>T-Handle Locking Quick-Release Pin
with Lanyard, 3/16" Diameter, 1" Usable Length</t>
  </si>
  <si>
    <t>93750A205</t>
  </si>
  <si>
    <t xml:space="preserve">Indv. </t>
  </si>
  <si>
    <t>400 Series SS, 18-8 SS, 380 AL</t>
  </si>
  <si>
    <t>Hard Upper Torso mockup</t>
  </si>
  <si>
    <t>Nylon Socket Head Screws
1/4"-20 Thread Size, 3/8" Long</t>
  </si>
  <si>
    <t>97334A535</t>
  </si>
  <si>
    <t>Fasteners for mounting Visor to HUT</t>
  </si>
  <si>
    <t>Nylon Plastic</t>
  </si>
  <si>
    <t>E-4</t>
  </si>
  <si>
    <t>Raspberry Pi 3B+</t>
  </si>
  <si>
    <t>BOJACK DS18B20 Temperature Sensor Module Kit with Waterproof Stainless Steel Probe for Raspberry Pi</t>
  </si>
  <si>
    <t>Indv</t>
  </si>
  <si>
    <t>Perma-Proto HAT</t>
  </si>
  <si>
    <t>Digikey</t>
  </si>
  <si>
    <t>1528-1369-ND</t>
  </si>
  <si>
    <t>Male-Female Threaded Hex Standoff, M2.5, 10mm long</t>
  </si>
  <si>
    <t>McMaster Carr</t>
  </si>
  <si>
    <t>93655A096</t>
  </si>
  <si>
    <t>M2.5, 5mm long, 18/8 Stainless Steel Socket Head Screw</t>
  </si>
  <si>
    <t>91292A009</t>
  </si>
  <si>
    <t>E-5</t>
  </si>
  <si>
    <t>E-6</t>
  </si>
  <si>
    <t>DaierTek Waterproof Toggle Switch 12V DC 30A Heavy Duty 2 Pin ON Off SPST with Weatherproof Boot Cap Cover for Auto Car Marine Boat -2 Pack</t>
  </si>
  <si>
    <t>B07T6XWZKN</t>
  </si>
  <si>
    <t>36W Diaphragm Water Pump</t>
  </si>
  <si>
    <t>G Ganen 12V DC Fresh Water Pump with 2 Hose Clamps 12 Volt Diaphragm Pump Self Priming Sprayer Pump with Pressure Switch 4.5 L/Min 1.2 GPM 110 PSI Adjustable for RV Camper Marine Boat Lawn</t>
  </si>
  <si>
    <t>B07F35PTFR</t>
  </si>
  <si>
    <t>Used to pump chilled water through liquid cooling garment</t>
  </si>
  <si>
    <t>Plastic, Metal</t>
  </si>
  <si>
    <t>Standard-Wall PVC Pipe Fitting for Water
Tee Connector, 1/2 NPT Female</t>
  </si>
  <si>
    <t>4880K154</t>
  </si>
  <si>
    <t>PVC</t>
  </si>
  <si>
    <t>Plastic Barbed Hose Fitting
for Water, Adapter, 1/4" Hose ID, 1/2 NPT Male, 150 PSI</t>
  </si>
  <si>
    <t>5218K688</t>
  </si>
  <si>
    <t>Plastic Barbed Hose Fitting
for Water, Adapter, 3/8" Hose ID, 1/2 NPT Male, 150 PSI</t>
  </si>
  <si>
    <t>5218K698</t>
  </si>
  <si>
    <t>Plastic 3-Way Diverting Valve</t>
  </si>
  <si>
    <t>Compact Diverting Valve, 1/4 NPT Female x Female</t>
  </si>
  <si>
    <t>4757K52</t>
  </si>
  <si>
    <t>Used to swap liquid cooling system from internal/personal chilled water to external supplied water via panel-mounted fluid QDs</t>
  </si>
  <si>
    <t>Plastic Barbed Hose Fitting
for Water, Elbow, 1/4" Hose ID, 1/4 NPT Male, 150 PSI</t>
  </si>
  <si>
    <t>5218K782</t>
  </si>
  <si>
    <t>Plastic Barbed Hose Fitting
for Water, Elbow, 3/8" Hose ID, 1/4 NPT Male, 150 PSI</t>
  </si>
  <si>
    <t>5218K789</t>
  </si>
  <si>
    <t>Panel-Mounted Fluid QD</t>
  </si>
  <si>
    <t>5012K94</t>
  </si>
  <si>
    <t>PU, Acetal Plastic</t>
  </si>
  <si>
    <t>CPC male fitting 1/4" (two pcs)</t>
  </si>
  <si>
    <t>Compcooler</t>
  </si>
  <si>
    <t>Connects water tubing to water bladders and LCG garments</t>
  </si>
  <si>
    <t>B0BZVDP3PY</t>
  </si>
  <si>
    <t>Ventilation System</t>
  </si>
  <si>
    <t>Plastic-Head Thumb Screws
Large-Grip, 1/4"-20 Thread Size, 1/2" Long</t>
  </si>
  <si>
    <t>91185A803</t>
  </si>
  <si>
    <t>Acetal Plastic, 18-8 SS</t>
  </si>
  <si>
    <t>1/4" Tubing</t>
  </si>
  <si>
    <t>Soft Masterkleer PVC Tubing for Air&amp;Water 1/4" ID, 3/8" OD</t>
  </si>
  <si>
    <t>5233K56</t>
  </si>
  <si>
    <t>25ft. Lg.</t>
  </si>
  <si>
    <t>Used as tubing for liquid cooling system and pump connections.</t>
  </si>
  <si>
    <t>3/8" Tubing</t>
  </si>
  <si>
    <t>Soft Masterkleer PVC Tubing for Air&amp;Water 3/8" ID, 9/16" OD</t>
  </si>
  <si>
    <t>5233K64</t>
  </si>
  <si>
    <t>25 Pack Stainless Steel Hose Clamps, 1/4 inch to 1/2 inch Worm Gear Metal Hose Clamps for Pipe, Dryer Repair, Tubing and Fuel Line</t>
  </si>
  <si>
    <t>B09BM1MNFX</t>
  </si>
  <si>
    <t>E-7</t>
  </si>
  <si>
    <t>PC+ABS/PVC</t>
  </si>
  <si>
    <t>E-8</t>
  </si>
  <si>
    <t>Male DC Plug to Bare Wire Pigtails Cable</t>
  </si>
  <si>
    <t>B0B6HT23WK</t>
  </si>
  <si>
    <t>E-9</t>
  </si>
  <si>
    <t>DC Power Pigtails Cable,3FT DC 5.5MM x 2.1MM Female Plug to Bare Wire Open End Power Wire Supply Repair Cable,16 AWG Barrel Connector Pigtail for CCTV Security Camera,DVR，LED Strip Light Etc-2 Pcs(F)</t>
  </si>
  <si>
    <t>B08PYT6HZ2</t>
  </si>
  <si>
    <t>E-10</t>
  </si>
  <si>
    <t>USB C to DC 5.5mm x 2.1mm Power Cable Cord, USB C Input to DC 12V Out Charging Cable, Work with PD Charger and PD Power Bank, Output DC 12V 3A</t>
  </si>
  <si>
    <t>B0CBNQN7CR</t>
  </si>
  <si>
    <t>Dualplex Neoprene Sponge Foam Rubber Roll Adhesive, 12x54 Inches X 1/4" Thick, Perfect Cosplay Padding, DIY Project Sheet - Easy Cut Adhesive Multi-Function Sealing Soundproof Rubber Foam Sheet</t>
  </si>
  <si>
    <t>B07WVRQ59Q</t>
  </si>
  <si>
    <t>Used to insulate  the bladder compartment for thermal cooling</t>
  </si>
  <si>
    <t>Foam, neoprene</t>
  </si>
  <si>
    <t>LCG - 3.5L Water Bladders</t>
  </si>
  <si>
    <t>COMP-SQB-35C</t>
  </si>
  <si>
    <t>R-1</t>
  </si>
  <si>
    <t>Boots</t>
  </si>
  <si>
    <t>Korkers Men's Darkhorse Fishing / Wading Boot, Includes Interchangeable Felt &amp; Kling-On Soles
(recommend picking a minimum of two sizes among the size range and uses insertable insoles to expand the size range)</t>
  </si>
  <si>
    <t>B01M24M464</t>
  </si>
  <si>
    <t>1 Pair</t>
  </si>
  <si>
    <t>Boots for HS3</t>
  </si>
  <si>
    <t>Synthetic Outer, Rubber Sole</t>
  </si>
  <si>
    <t>Men's Size 7,8,9,10,11,13,14</t>
  </si>
  <si>
    <t>HS3 Cabinet</t>
  </si>
  <si>
    <t>R-2</t>
  </si>
  <si>
    <t>Korkers Devil's Canyon Wading Boots - Athletic and Glove-like Fit - Includes Interchangeable Felt and Kling-On Soles</t>
  </si>
  <si>
    <t>B00E4G3PPI</t>
  </si>
  <si>
    <t>Size 15</t>
  </si>
  <si>
    <t>R-3</t>
  </si>
  <si>
    <t>Korkers Women's Darkhorse Wading and Fishing boot- Includes Interchangeable Kling-On &amp; Studded Kling-On Soles
(recommend picking a minimum of two sizes among the size range and uses insertable insoles to expand the size range)</t>
  </si>
  <si>
    <t>B083CB3RRZ</t>
  </si>
  <si>
    <t>Women's Size 5-11</t>
  </si>
  <si>
    <t>R-4</t>
  </si>
  <si>
    <t>Padded Insoles</t>
  </si>
  <si>
    <t>Shoe Insoles, Memory Foam Insoles, Providing Excellent Shock Absorption and Cushioning for Feet Relief, Comfortable Insoles for Men and Women for Everyday Use, M [US M: 6-9/W: 7-11]</t>
  </si>
  <si>
    <t>B073QF962Z</t>
  </si>
  <si>
    <t>Used as padded insole for boots (in case subjects are between sizes or need extra volume to fill the boot comfortably without slippage)</t>
  </si>
  <si>
    <t>Velvet</t>
  </si>
  <si>
    <t>Small, Medium, Large</t>
  </si>
  <si>
    <t>6 
(2 per size)</t>
  </si>
  <si>
    <t>R-5</t>
  </si>
  <si>
    <t xml:space="preserve">Baselayer </t>
  </si>
  <si>
    <t>32 Degrees Men's Lightweight Baselayer Crew Top | Long Sleeve | Form Fitting | 4-Way Stretch | Thermal
(Recommend expanding size inventory for entire subject population)</t>
  </si>
  <si>
    <t>B0BFRTKMY3</t>
  </si>
  <si>
    <t>Baselayer to be worn under Liquid Cooling Garment for HS3</t>
  </si>
  <si>
    <t>40% Polyester, 34% Acrylic, 22% Rayon, 4% Spandex</t>
  </si>
  <si>
    <t>Small, Medium, Large, X-Large, XX-Large</t>
  </si>
  <si>
    <t>8 
(2 per size)</t>
  </si>
  <si>
    <t>R-6</t>
  </si>
  <si>
    <t>32 Degrees Men's 2-Pack Performance Lightweight Thermal Baselayer Legging Pant
(Recommend expanding size inventory for entire subject population)</t>
  </si>
  <si>
    <t>B09R97MGL6</t>
  </si>
  <si>
    <t>2 Pack</t>
  </si>
  <si>
    <t>Small, Medium, Large, X-Large</t>
  </si>
  <si>
    <t>R-7</t>
  </si>
  <si>
    <t>LCG - Full Body Garment</t>
  </si>
  <si>
    <t>COMPCOOLER Full Body Cooling Garment</t>
  </si>
  <si>
    <t>COMP-LCG-FBG-BK-XX</t>
  </si>
  <si>
    <t>Liquid cooling garment for HS3</t>
  </si>
  <si>
    <t>Nylon, Spandex, PVC tubing</t>
  </si>
  <si>
    <t>XS/S, M/L, XL/2XL, 3XL/4XL</t>
  </si>
  <si>
    <t xml:space="preserve"> x2 M/L (one is the older model), x2 XL/XXL;</t>
  </si>
  <si>
    <t>HS3 Clothing Rack</t>
  </si>
  <si>
    <t>R-8</t>
  </si>
  <si>
    <t>Elbow Brace</t>
  </si>
  <si>
    <t>FEATOL Elbow Brace for Tendonitis and Tennis, Adjustable Golfers Elbow Brace for Men and Women, Pain Relief for Cubital Tunnel Syndrome, Bursitis, Ulnar Nerve Entrapment (Black, Medium)</t>
  </si>
  <si>
    <t>B09ZPM3JHF</t>
  </si>
  <si>
    <t>Used for restricted ROM for elbows</t>
  </si>
  <si>
    <t>Neoprene, Steel Spring, Velcro Strap</t>
  </si>
  <si>
    <t>R-9</t>
  </si>
  <si>
    <t>Knee Brace</t>
  </si>
  <si>
    <t>Modvel ELITE Knee Brace for Women &amp; Men with Side Stabilizers - Patella Gel Pads Brace for Meniscus Tear for Knee Pain Support, ACL Knees Braces for Men Running, Workout, Arthritis &amp; Joint Recovery</t>
  </si>
  <si>
    <t>B084WV5SZQ</t>
  </si>
  <si>
    <t>Used for restricted ROM for knees</t>
  </si>
  <si>
    <t>Elastic, Patella Gel Pad, Velcro Strap</t>
  </si>
  <si>
    <t>S/M, L/XL, XL/XXL</t>
  </si>
  <si>
    <t>R-10</t>
  </si>
  <si>
    <t>Foam Waist Belt</t>
  </si>
  <si>
    <t>Pool Floats Back Swim Floating Belt EVA Foam Swimming Training Aid Aerobics Exercise Belt Kickboard for Adult Kids</t>
  </si>
  <si>
    <t>B07377FJ57</t>
  </si>
  <si>
    <t>Used as restricted ROM device for waist/torso</t>
  </si>
  <si>
    <t>Foam</t>
  </si>
  <si>
    <t>Small, Large</t>
  </si>
  <si>
    <t>4 
(2 per size)</t>
  </si>
  <si>
    <t>R-11</t>
  </si>
  <si>
    <t>Crotch Pad Assembly</t>
  </si>
  <si>
    <t>6 Pack Foam Pool Noodles – 48” x 2.5” Hollow Core – Extra Dense, Durable</t>
  </si>
  <si>
    <t>ON-Oodles-6PACK</t>
  </si>
  <si>
    <t>6-pack</t>
  </si>
  <si>
    <t>Polyethylene Foam</t>
  </si>
  <si>
    <t>10in, 15in, 18in</t>
  </si>
  <si>
    <t>R-12</t>
  </si>
  <si>
    <t xml:space="preserve">Belt Loop </t>
  </si>
  <si>
    <t>Duty Belt Keepers w/Double Snaps for 1.5"/1.75"/ 2"/2.25" Wide Utility Belt Loop Stays Nylon Tactical Belt Holder Retainer Police Security Law Enforcement Military Accessories (pick the 2.25 " size)</t>
  </si>
  <si>
    <t>B0CJ5CW7GW</t>
  </si>
  <si>
    <t>4-pack</t>
  </si>
  <si>
    <t>Used to keep Waist Inhibitor in place, underneath custom soft suit (installed inside at waist)</t>
  </si>
  <si>
    <t>Nylon</t>
  </si>
  <si>
    <t>2.25 inch, Snap Closure</t>
  </si>
  <si>
    <t>H3PO Sewing Kit</t>
  </si>
  <si>
    <t>R-13</t>
  </si>
  <si>
    <t>Webbing + Buckles</t>
  </si>
  <si>
    <t>2" Heavy-Duty Buckle &amp; Straps Set: 6-Pack Side Release Plastic Buckles, 6 Yards of Thick Nylon Webbing, 12 Tri-Glide Slide Clips, No Sewing Required (2" Combo Set)</t>
  </si>
  <si>
    <t>B09JS7M29Y</t>
  </si>
  <si>
    <t>Used to install crotch pad assembly to waist inhibitor</t>
  </si>
  <si>
    <t>Webbing: 100% Polyester
Buckle: Plastic</t>
  </si>
  <si>
    <t>2"</t>
  </si>
  <si>
    <t>R-14</t>
  </si>
  <si>
    <t>Communication System</t>
  </si>
  <si>
    <t>Wireless Bone Conduction Headphones</t>
  </si>
  <si>
    <t>SHOKZ OpenRun</t>
  </si>
  <si>
    <t xml:space="preserve">Used for two-way voice </t>
  </si>
  <si>
    <t>Nickel-Titanium Alloy, Plastic, Silicone</t>
  </si>
  <si>
    <t>R-15</t>
  </si>
  <si>
    <t>Mevo Camera</t>
  </si>
  <si>
    <t>Mevo Start Camera</t>
  </si>
  <si>
    <t>LogiTech</t>
  </si>
  <si>
    <t>Mevo Start</t>
  </si>
  <si>
    <t>Camera for 1st person POV; mounted to HUT</t>
  </si>
  <si>
    <t>HS3 HUT</t>
  </si>
  <si>
    <t>R-16</t>
  </si>
  <si>
    <t>Camera Mount + Screws</t>
  </si>
  <si>
    <t>UTEBIT Mini Ball Head, Tripod Head with 1/4" hot Shoe, 360° Rotatable Ball Heads Camera Mount Adapter, Aluminium 20mm Ballhead Compatible with Tripods, Monopods, HTC Vive, SLR Cameras Loading 6.6lb</t>
  </si>
  <si>
    <t>B06XKW7V14</t>
  </si>
  <si>
    <t>Used for mounting Mevo camera to HUT via screw fasteners</t>
  </si>
  <si>
    <t>Aluminum</t>
  </si>
  <si>
    <t>R-17</t>
  </si>
  <si>
    <t>Treadmill Adaptation</t>
  </si>
  <si>
    <t>GM CLIMBING 1 inch Nylon Tubular Webbing Tape CE UIAA Certified 4000lb Heavy Duty for Climbing Rescue Rope Works Survival Outdoor General Purposes</t>
  </si>
  <si>
    <t>GM161130</t>
  </si>
  <si>
    <t>Used with fireman knot to create a low-profile safety harness for positioning subject on treadmill</t>
  </si>
  <si>
    <t>Nylon (UIAA certified)</t>
  </si>
  <si>
    <t>Default: 30ft
Large: 50ft</t>
  </si>
  <si>
    <t>2 
(1 per size)</t>
  </si>
  <si>
    <t>CPAP Tubing</t>
  </si>
  <si>
    <t>MARS Wellness Mars Wellness Universal CPAP Hose - 6 Foot - Universal Tube Compatible with Most Machines - 4 Pack</t>
  </si>
  <si>
    <t>B0C416TW27</t>
  </si>
  <si>
    <t>Used as ventilation tubing for ventilation boat fan</t>
  </si>
  <si>
    <t>Ventilation Port Adapter</t>
  </si>
  <si>
    <t>Used to adapt connection for CPAP tubing to softsuit garment</t>
  </si>
  <si>
    <t>KUIU Carbon Fiber Frame</t>
  </si>
  <si>
    <t>KUIU</t>
  </si>
  <si>
    <t>Used for waist/hip offloading system of PLSS and HUT</t>
  </si>
  <si>
    <t>Reg, Tall, X-Tall</t>
  </si>
  <si>
    <t>PRO Suspension</t>
  </si>
  <si>
    <t>S-1</t>
  </si>
  <si>
    <t>Custom Softsuits</t>
  </si>
  <si>
    <t>Custom Softsuits (Recommend to construct one large size, and one small size)</t>
  </si>
  <si>
    <t>Constructed Using Materials listed below for one suit</t>
  </si>
  <si>
    <t>Softsuit for HS3</t>
  </si>
  <si>
    <t>S-2</t>
  </si>
  <si>
    <t>Custom Softsuits Construction Materials</t>
  </si>
  <si>
    <t>Ottertex® Waterproof Canvas (White)</t>
  </si>
  <si>
    <t>Fabric WholeSale</t>
  </si>
  <si>
    <t>SV570594</t>
  </si>
  <si>
    <t>Yard</t>
  </si>
  <si>
    <t>2 yard per suit</t>
  </si>
  <si>
    <t>Primary material for custom softsuit, see softgoods fabric key</t>
  </si>
  <si>
    <t xml:space="preserve">(1) Content: 100% Polyester, 100% Polyvinyl Chloride (PVC) Backing
(2) Width:60/61 inches
(3) Weight: 390 GSM
(4) Thickness: 0.55 mm
(5) Density: 600 x 600 </t>
  </si>
  <si>
    <t>See Softgoods Fabric Key &lt;1&gt;</t>
  </si>
  <si>
    <t>S-3</t>
  </si>
  <si>
    <t>Ottertex Nylon Ripstop Fabric PU Coated 70 Denier 1.9oz 62/63" Wide Waterproof Tent Water Repellent Dustproof Airtight Inflatable Flag Tarp Cover Excellent Fabric for Kites (1 Yard, White)</t>
  </si>
  <si>
    <t>10 yard roll</t>
  </si>
  <si>
    <t>8 yard per suit</t>
  </si>
  <si>
    <t xml:space="preserve"> 70 denier and 100% nylon with a soft finish</t>
  </si>
  <si>
    <t>See Softgoods Fabric Key &lt;2&gt;</t>
  </si>
  <si>
    <t>Alternative Option: MaiMaiSuan 400T White Matte Nylon Taffeta Fabric 60" Wide High Density Waterproof Soft Warm Nylon Fabric for Clothing Sewing Down Jacket Outdoor Interchange Jacket Children Cotton Coat,1 Yard</t>
  </si>
  <si>
    <t>S-4</t>
  </si>
  <si>
    <t>Sew on Hook and Loop Style 1 Inch Non-Adhesive Back Nylon Strips Fabric Fastener Non-Adhesive Interlocking Tape White,12.6 Yard
(Select different options for different width)</t>
  </si>
  <si>
    <t>(ASIN, P/N)
1" (B07PXJT25K, YR-SHK-12M-WH1)
2" (B07PVGJC1X, CA-SHK-5Y-WH2)
4" (B07Q1W2DTK, CA-SHK-3Y-WH4)</t>
  </si>
  <si>
    <t>1" (x1)
2" (x1)
4" (x1)</t>
  </si>
  <si>
    <t>roll</t>
  </si>
  <si>
    <t>Need per suit: 
1” (3 yd), 2” (3 yd), 4” (2 yd)</t>
  </si>
  <si>
    <t xml:space="preserve"> see softgoods fabric key</t>
  </si>
  <si>
    <t>Nylon, Polyester: Velcro (soft, white)</t>
  </si>
  <si>
    <t xml:space="preserve"> See Softgoods Fabric Key &lt;3&gt;</t>
  </si>
  <si>
    <t>S-5</t>
  </si>
  <si>
    <t>Sew on velcro (hook side, white)</t>
  </si>
  <si>
    <t>Included in S-4</t>
  </si>
  <si>
    <t>covered by above</t>
  </si>
  <si>
    <t>Nylon, Polyester: Velcro (hook, white)</t>
  </si>
  <si>
    <t xml:space="preserve"> See Softgoods Fabric Key &lt;4&gt;</t>
  </si>
  <si>
    <t>S-6</t>
  </si>
  <si>
    <t>Elastic Band for Sewing 1/2 Inch Wide 12 Yards, Durable &amp; Soft High Elasticity Stretch Elastic Bands Cord for Sewing, Waistbands, Pants, DIY Crafts, White : Arts, Crafts &amp; Sewing</t>
  </si>
  <si>
    <t>B0BYS79NDM</t>
  </si>
  <si>
    <t>1/2" x 12 yard</t>
  </si>
  <si>
    <t>Need: [1/2” x 14 “] x2 per suit</t>
  </si>
  <si>
    <t>Elastic (white)</t>
  </si>
  <si>
    <t>See Softgoods Fabric Key &lt;5&gt;</t>
  </si>
  <si>
    <t>S-7</t>
  </si>
  <si>
    <t>Sawoake 2PCS #5 46 Inch Separating Jacket Zippers for Sewing Coats Jacket Zipper White Molded Plastic Zippers Bulk Tailor DIY Sewing Tools for Garment/Bags/Home Textile</t>
  </si>
  <si>
    <t>Lagre Suit: B0B65H6QTT (46")
Small Suit: B0B65JZT6R (35")</t>
  </si>
  <si>
    <t>pack of 2</t>
  </si>
  <si>
    <t>Large Suit: (46” long, zipper #5) x1 per suit
Small Suit: (35” long, zipper #5) x1 per suit</t>
  </si>
  <si>
    <t>Zipper #5, white</t>
  </si>
  <si>
    <t>See Softgoods Fabric Key &lt;6&gt; - Zipper A</t>
  </si>
  <si>
    <t>S-8</t>
  </si>
  <si>
    <t>KGS Nylon Zippers for Sewing Crafts | Size: 7 Inch | Color: White | 20 Pieces per Pack | Single Color #3 Nylon Zippers for Making Bags, Pouches, Pillow Covers and Sewing Craft Projects</t>
  </si>
  <si>
    <t>B08RYMRJWF</t>
  </si>
  <si>
    <t>pack of 20</t>
  </si>
  <si>
    <t>(7” long, zipper #3) x6 per suit</t>
  </si>
  <si>
    <t>Zipper #3, white</t>
  </si>
  <si>
    <t>See Softgoods Fabric Key &lt;7&gt; - Zipper B</t>
  </si>
  <si>
    <t>S-9</t>
  </si>
  <si>
    <t>EVA Foam Cosplay - (2mm to 10mm) - Black or White - 14" x 39" Sheet - Ultra High Density 85 kg/m3 - by The Foamory (White, 2mm - Thickness) : Arts, Crafts &amp; Sewing</t>
  </si>
  <si>
    <t>B08YXYD3W4</t>
  </si>
  <si>
    <t>HUT Arm Covers,  see softgoods fabric key</t>
  </si>
  <si>
    <t>High Density EVA Foam (5 mm thick, Ultra High Density 85 kg/m3, white)</t>
  </si>
  <si>
    <t>See Softgoods Fabric Key &lt;8&gt;</t>
  </si>
  <si>
    <t>S-10</t>
  </si>
  <si>
    <t>Sew-All, All PurposeThread 547 Yards-Black GUTERMANN Thread 3 pack (White)</t>
  </si>
  <si>
    <t xml:space="preserve">	B01DT6ZOJ8, Model# g-10</t>
  </si>
  <si>
    <t>pack of 3</t>
  </si>
  <si>
    <t>all softgoods sewing</t>
  </si>
  <si>
    <t xml:space="preserve">	Polyester, 546 yard</t>
  </si>
  <si>
    <t>S-11</t>
  </si>
  <si>
    <t>Gloves</t>
  </si>
  <si>
    <t>Warrior Burn Lacrosse Gloves</t>
  </si>
  <si>
    <t>Warrior / Dick's Sporting Goods</t>
  </si>
  <si>
    <t>21WARMBRNGLVXXXXXLXP</t>
  </si>
  <si>
    <t>Pair</t>
  </si>
  <si>
    <t>Gloves for HS3, recommend x1 L and x1 M</t>
  </si>
  <si>
    <t>M x2, L x2</t>
  </si>
  <si>
    <t>S-12</t>
  </si>
  <si>
    <t>Glove system</t>
  </si>
  <si>
    <t>Made in house</t>
  </si>
  <si>
    <t>NA</t>
  </si>
  <si>
    <t>S-13</t>
  </si>
  <si>
    <t>Soft Goods</t>
  </si>
  <si>
    <t>HUT Canvas Cover</t>
  </si>
  <si>
    <t>each</t>
  </si>
  <si>
    <t>HUT Arm Covers to prevent rubbing sleeves on HUT</t>
  </si>
  <si>
    <t>Canvas and EVA foam</t>
  </si>
  <si>
    <t>S-14</t>
  </si>
  <si>
    <t>Gloves - Wrist Rings - Male</t>
  </si>
  <si>
    <t>Used to connect wrist ring on softsuit to wrist ring on gloves as friction-fit connector
(attached to suit)</t>
  </si>
  <si>
    <t>h3po-pn-xxxx-glv-disc-a</t>
  </si>
  <si>
    <t>S-15</t>
  </si>
  <si>
    <t>Gloves - Wrist Rings - Female</t>
  </si>
  <si>
    <t>Used to connect wrist ring on softsuit to wrist ring on gloves as friction-fit connector
(attached to glove)</t>
  </si>
  <si>
    <t>h3po-pn-xxxx-glv-disc-b</t>
  </si>
  <si>
    <t>S-16</t>
  </si>
  <si>
    <t>Manzella Men's Lightweight Gore-Tex Infinium Glove, Touchscreen Capable with Windproof Protection Against Cold Weather at Amazon Men’s Clothing store</t>
  </si>
  <si>
    <t>Amazon, Manzella Productions, Inc.</t>
  </si>
  <si>
    <t>O618M</t>
  </si>
  <si>
    <t>Inner glove for HS3, recommend x1 L and x1 M</t>
  </si>
  <si>
    <t>100% Polyester (shell),
91% Polyester + 9% thermalplastic polyurethane</t>
  </si>
  <si>
    <t>S-17</t>
  </si>
  <si>
    <t>Amazon.com: GloveTacts Ultra Thin Conductive Touch Screen Stickers for Gloves: The Easiest Way to Make Gloves Touch Compatible : Cell Phones &amp; Accessories</t>
  </si>
  <si>
    <t>Amazon, 	GloveTacts</t>
  </si>
  <si>
    <t xml:space="preserve">	RGC-06CSP</t>
  </si>
  <si>
    <t>package</t>
  </si>
  <si>
    <t>Optional : for glove to VR controller integration, conductive touch screen sticker</t>
  </si>
  <si>
    <t>Conductive Film</t>
  </si>
  <si>
    <t>S-18</t>
  </si>
  <si>
    <t>Knee Pads</t>
  </si>
  <si>
    <t>3 Pairs Foam Knee Pad Inserts,Cargo Pants Knee Pads,Gardening Knee Pads 9.45''x6.6''×0.7"(L-Durable)</t>
  </si>
  <si>
    <t>B0878XGY1X</t>
  </si>
  <si>
    <t>3 Pairs</t>
  </si>
  <si>
    <t>Used for knee pads for softsuit garments, for elbow pads, just cut around to fit</t>
  </si>
  <si>
    <t>Ethylene Vinyl Acetate (EVA)</t>
  </si>
  <si>
    <t>S-19</t>
  </si>
  <si>
    <t>Adhesive</t>
  </si>
  <si>
    <t>Amazon.com : super 77</t>
  </si>
  <si>
    <t>Amazon, 3M</t>
  </si>
  <si>
    <t xml:space="preserve">	‎7256456</t>
  </si>
  <si>
    <t>can</t>
  </si>
  <si>
    <t>Used to adhere the sew on velcros to 3DPT parts</t>
  </si>
  <si>
    <t>aerosol spray</t>
  </si>
  <si>
    <t>yes</t>
  </si>
  <si>
    <t>Image</t>
  </si>
  <si>
    <t>Part / Category</t>
  </si>
  <si>
    <t>Item Description/ Specifications/ Dimensions</t>
  </si>
  <si>
    <t>Manufacturer/ Vendor</t>
  </si>
  <si>
    <t>Indv. Weight (kg)</t>
  </si>
  <si>
    <t>Sizing  Options</t>
  </si>
  <si>
    <t>Total Estimated Wt (kg)</t>
  </si>
  <si>
    <t>Unit Print Time (days)</t>
  </si>
  <si>
    <t>3DPT Settings Used*</t>
  </si>
  <si>
    <t>IC3D ABS - Black</t>
  </si>
  <si>
    <t>HS3V2.5 PLSS and HUT - PLSS - Backplate</t>
  </si>
  <si>
    <t>O/S</t>
  </si>
  <si>
    <t>A</t>
  </si>
  <si>
    <t>PLSS Left Wall</t>
  </si>
  <si>
    <t>Structural outer walls of PLSS assembly</t>
  </si>
  <si>
    <t>HS3V2.5 PLSS and HUT - PLSS - Left Wall</t>
  </si>
  <si>
    <t>PLSS Right Wall</t>
  </si>
  <si>
    <t>HS3V2.5 PLSS and HUT - PLSS - Right Wall</t>
  </si>
  <si>
    <t>PLSS Bottom Wall</t>
  </si>
  <si>
    <t>HS3V2.5 PLSS and HUT - PLSS - Bottom Wall</t>
  </si>
  <si>
    <t>P-5</t>
  </si>
  <si>
    <t>PLSS Top Wall</t>
  </si>
  <si>
    <t>Structural outer walls of PLSS assembly; COSMED mounting shelf</t>
  </si>
  <si>
    <t>HS3V2.5 PLSS and HUT - PLSS - Top Wall</t>
  </si>
  <si>
    <t>PLSS Bladder Compartment Shelf</t>
  </si>
  <si>
    <t>Structural outer walls of PLSS assembly; bladder mounting shelf</t>
  </si>
  <si>
    <t>HS3V2.5 PLSS and HUT - PLSS - Bladder Compartment Shelf</t>
  </si>
  <si>
    <t>P-7</t>
  </si>
  <si>
    <t>PLSS Battery Compartment Shelf (Anker 200W)
(Only used if using selected battery: Anker 200W)</t>
  </si>
  <si>
    <t>Structural outer walls of PLSS assembly; battery mounting shelf for Anker 200W power bank</t>
  </si>
  <si>
    <t>HS3V2.5 PLSS and HUT - PLSS - Battery Compartment Shelf (Anker 200W)</t>
  </si>
  <si>
    <t>P-8</t>
  </si>
  <si>
    <t>PLSS Battery Compartment Shelf (Egretech 300W)
(Only used if using selected battery: Egretech 300W)</t>
  </si>
  <si>
    <t>Structural outer walls of PLSS assembly; battery mounting shelf for Egretech 300W power bank</t>
  </si>
  <si>
    <t>HS3V2.5 PLSS and HUT - PLSS - Battery Compartment Shelf (Egretech 300W)</t>
  </si>
  <si>
    <t>P-9</t>
  </si>
  <si>
    <t>Neoprene Foam</t>
  </si>
  <si>
    <t>HS3V2.5 PLSS and HUT - Neoprene Foam</t>
  </si>
  <si>
    <t>P-10</t>
  </si>
  <si>
    <t>COMPCOOLER Single Chamber Quick Release Detachable Cuboid Bladder (3.5L) 0.4mm TPU Film
(x1 bladder needed for operations but multiple bladders recommended for hotswap.)</t>
  </si>
  <si>
    <t>Used to store cooling/chilled water to Liquid Cooling Garment for HS3</t>
  </si>
  <si>
    <t>TPU Plastic film, 0.4mm</t>
  </si>
  <si>
    <t>HS3V2.5 PLSS and HUT - 3.5L LCG Bladder</t>
  </si>
  <si>
    <t>1.5L, 3.5L, 5L</t>
  </si>
  <si>
    <t>P-11</t>
  </si>
  <si>
    <t>Pack/100</t>
  </si>
  <si>
    <t>HS3V2.5 PLSS and HUT - 94180A351</t>
  </si>
  <si>
    <t>P-12</t>
  </si>
  <si>
    <t>Bladder Shelf Bracket</t>
  </si>
  <si>
    <t>Corner Bracket
304 Stainless Steel, 3-9/16" x 3-9/16" x 13/16"
(Use blue-dyed M4 screws (P-14) to fasten to PLSS and bladder shelf, not the screws that come natively with the corner brackets. )</t>
  </si>
  <si>
    <t>Used to support PLSS shelving</t>
  </si>
  <si>
    <t>HS3V2.5 PLSS and HUT - 15655A72</t>
  </si>
  <si>
    <t>P-13</t>
  </si>
  <si>
    <t>HS3V2.5 PLSS and HUT - 36W Flow Pump</t>
  </si>
  <si>
    <t>P-14</t>
  </si>
  <si>
    <t>Fasteners/ Screws</t>
  </si>
  <si>
    <t>Pack/50</t>
  </si>
  <si>
    <t>Fasteners for PLSS walls, shelves, water pump, bladder shelf brackets, visor fan, etc.</t>
  </si>
  <si>
    <t xml:space="preserve">	
Blue-Dyed Zinc-Plated Alloy Steel</t>
  </si>
  <si>
    <t>HS3V2.5 PLSS and HUT - 91304A113</t>
  </si>
  <si>
    <t>P-15</t>
  </si>
  <si>
    <t>Pack/25</t>
  </si>
  <si>
    <t>Used for connecting PLSS Wall corner sections together via screws</t>
  </si>
  <si>
    <t>HS3V2.5 PLSS and HUT - 94180A363</t>
  </si>
  <si>
    <t>P-16</t>
  </si>
  <si>
    <t>HS3V2.5 PLSS and HUT - 91290A248</t>
  </si>
  <si>
    <t>P-17</t>
  </si>
  <si>
    <t>Plastic Quick-Disconnect Tube Coupling for Air and Water
Thru-Wall Plug, Shut-Off, 1/4 Size, for 1/4" Barbed Tube
(Not compatible with fluid QDs from COMPCOOLER; must use MCMASTER-CARR QDs. (1/4", 7/16", 1/4" config). )</t>
  </si>
  <si>
    <t>Used as connection between external water supply and internal PLSS water pump + diverting valves; mounts to 13/16" holes in PLSS bottom wall.</t>
  </si>
  <si>
    <t>HS3V2.5 PLSS and HUT - 5012K94_Nut
HS3V2.5 PLSS and HUT - 5012K94_QD</t>
  </si>
  <si>
    <t>P-18</t>
  </si>
  <si>
    <t>PVC Plastic</t>
  </si>
  <si>
    <t>HS3V2.5 PLSS and HUT - 4757K52</t>
  </si>
  <si>
    <t>P-19</t>
  </si>
  <si>
    <t>Hose Fitting</t>
  </si>
  <si>
    <t>Threads to diverting valve and connects to 1/4" tubing for water bladder and LCG garment</t>
  </si>
  <si>
    <t>Polypropylene Plastic</t>
  </si>
  <si>
    <t>HS3V2.5 PLSS and HUT - 5218K782</t>
  </si>
  <si>
    <t>P-20</t>
  </si>
  <si>
    <t>Threads to diverting valve and connects to 1/4" tubing for water bladder and water pump</t>
  </si>
  <si>
    <t>HS3V2.5 PLSS and HUT - 5218K789</t>
  </si>
  <si>
    <t>P-21</t>
  </si>
  <si>
    <t>Pipe Fitting</t>
  </si>
  <si>
    <t>Used to connect and bridge 1/2 NPT to 1/4" ID hose fittings to LCG garment and pump + mounting thread for thermowell integration into LCG system</t>
  </si>
  <si>
    <t>HS3V2.5 PLSS and HUT - 4880K154</t>
  </si>
  <si>
    <t>P-22</t>
  </si>
  <si>
    <t>Thermowell</t>
  </si>
  <si>
    <t>2pcs 1/2 Inch NPT Thermowell Weldless Stainless Steel Temperature Sensor Thermowell with Plastic Cap for Homebrew Brewing Beer Fermenter 50mm/2'' Length</t>
  </si>
  <si>
    <t>B08QV4F8FF</t>
  </si>
  <si>
    <t>Pack/2</t>
  </si>
  <si>
    <t xml:space="preserve">Thermowells used for integrating DS18b20 sensors into liquid cooling pump system via mounting threads on 'P-22'. </t>
  </si>
  <si>
    <t>Plastic, Stainless Steel</t>
  </si>
  <si>
    <t>HS3V2.5 PLSS and HUT - 50mm Thermowell</t>
  </si>
  <si>
    <t>P-23</t>
  </si>
  <si>
    <t>Threads to PVC pipe tee connector for connecting hoses in liquid cooling pump system</t>
  </si>
  <si>
    <t>HS3V2.5 PLSS and HUT - 5218K688</t>
  </si>
  <si>
    <t>P-24</t>
  </si>
  <si>
    <t>HS3V2.5 PLSS and HUT - 5218K698</t>
  </si>
  <si>
    <t>P-25</t>
  </si>
  <si>
    <t>Male Fluid QD</t>
  </si>
  <si>
    <t>COMPCOOLER</t>
  </si>
  <si>
    <t>HS3V2.5 PLSS and HUT - COMPCOOLER Fluid QDs (Male)</t>
  </si>
  <si>
    <t>P-26</t>
  </si>
  <si>
    <t>25ft, 50ft, 100ft</t>
  </si>
  <si>
    <t>P-27</t>
  </si>
  <si>
    <t>P-28</t>
  </si>
  <si>
    <t>Black Shielded Extension Tubing</t>
  </si>
  <si>
    <t>COMPCOOLER Extension Tubing with sleeve protection Screw-in Connector (3ft and 6ft)
(Cut off screw connections and directly connect the barded hose fittings instead. )</t>
  </si>
  <si>
    <t>COMPCOOLER Extension Tubing with sleeve protection Screw-in Connector (3ft and 6ft)</t>
  </si>
  <si>
    <t>1 Meter</t>
  </si>
  <si>
    <t xml:space="preserve">Female QDs connect to LCG garment while the other end connects to the hose fittings on the PVC tee connector for inlet-outlet return-flow. </t>
  </si>
  <si>
    <t>PVC, ePFTE shielding</t>
  </si>
  <si>
    <t>HS3V2.5 PLSS and HUT - LCG Hose Extension</t>
  </si>
  <si>
    <t>1 Meter, 2 Meters</t>
  </si>
  <si>
    <t>P-29</t>
  </si>
  <si>
    <t>Cable Holders</t>
  </si>
  <si>
    <t>Cable Holders
Adhesive-Back, Vinyl, 1/2" Long x 1/2" Wide x 7/16" High</t>
  </si>
  <si>
    <t>7565K31</t>
  </si>
  <si>
    <t xml:space="preserve">Used for cable mgmt + tube mgmt. </t>
  </si>
  <si>
    <t>Vinyl Plastic</t>
  </si>
  <si>
    <t>P-30</t>
  </si>
  <si>
    <t>Cable Holders
Adhesive-Back, Nylon, 1" Long x 5/8" Wide x 9/16" High</t>
  </si>
  <si>
    <t>7565K81</t>
  </si>
  <si>
    <t>Used for cable mgmt + tube mgmt.; optionally used as hook point for PLSS cover/backpack rain cover.</t>
  </si>
  <si>
    <t>Nylon plastic</t>
  </si>
  <si>
    <t>P-31</t>
  </si>
  <si>
    <t>Teflon Tape</t>
  </si>
  <si>
    <t>Teflon Tape,PTFE Plumbers Tape,for Sealing,Plumbing,Sealant,Thread Seal for Shower Head,Water Pipe,Prevent Leakage,(1 Roll,1/2 Inch X 520 Inches).</t>
  </si>
  <si>
    <t>B0DY5ZMRGF</t>
  </si>
  <si>
    <t>Indv. Or Multi-pack</t>
  </si>
  <si>
    <t>Used for securing/sealing threads on plumbing, hose fittings, etc., for the liquid cooling system.</t>
  </si>
  <si>
    <t>PTFE (teflon)</t>
  </si>
  <si>
    <t>P-32</t>
  </si>
  <si>
    <t>Mini T-Slotted Framing</t>
  </si>
  <si>
    <t>Miniature T-Slotted Framing
Single Rail, 10 mm High x 10 mm Wide
(Cut the t-slotted framing to 14.2".)</t>
  </si>
  <si>
    <t>5969N15</t>
  </si>
  <si>
    <t>Indv.
(Each 18" Lg.)</t>
  </si>
  <si>
    <t xml:space="preserve">Used for structural rigidity of PLSS Walls. </t>
  </si>
  <si>
    <t>6063 Aluminum</t>
  </si>
  <si>
    <t>HS3V2.5 PLSS and HUT - 5969N15</t>
  </si>
  <si>
    <t>18" Lg.</t>
  </si>
  <si>
    <t>P-33</t>
  </si>
  <si>
    <t>Miniature T-Slotted Framing
Single Rail, 10 mm High x 10 mm Wide
(Cut the t-slotted framing to 21 1/8" and then a cut a 45deg angle off each end of the rail. 
Refer to CAD for drilling 1/4" holes across T-slotted framing as to allow for fasteners to thread through.)</t>
  </si>
  <si>
    <t>5969N16</t>
  </si>
  <si>
    <t>Indv.
(Each 24" Lg. )</t>
  </si>
  <si>
    <t>HS3V2.5 PLSS and HUT - 5969N16</t>
  </si>
  <si>
    <t xml:space="preserve">24" Lg. </t>
  </si>
  <si>
    <t>P-34</t>
  </si>
  <si>
    <t>Used with fasteners for mounting aluminum carriage rails to PLSS backplate + mini T-slotted framing to PLSS walls</t>
  </si>
  <si>
    <t>HS3V2.5 PLSS and HUT - 93365A132</t>
  </si>
  <si>
    <t>P-35</t>
  </si>
  <si>
    <t>Socket Head Screws with Flat Washer
Black-Oxide Alloy Steel, 6-32 Thread Size, 1/2" Long</t>
  </si>
  <si>
    <t>90344A135</t>
  </si>
  <si>
    <t>Fasteners for mounting  mini T-slotted framing to PLSS walls</t>
  </si>
  <si>
    <t>Black-Oxide Alloy Steel</t>
  </si>
  <si>
    <t>HS3V2.5 PLSS and HUT - 90344A135</t>
  </si>
  <si>
    <t>P-36</t>
  </si>
  <si>
    <t>M3 Self-Aligning Nut, for Single Rail Miniature T-Slotted Framing</t>
  </si>
  <si>
    <t>5969N21</t>
  </si>
  <si>
    <t>Pack/20</t>
  </si>
  <si>
    <t>Fasteners for  mini T-slotted framing joints</t>
  </si>
  <si>
    <t>HS3V2.5 PLSS and HUT - 5969N21</t>
  </si>
  <si>
    <t>P-37</t>
  </si>
  <si>
    <t>Corner Bracket for Single Rail Miniature T-Slotted Framing</t>
  </si>
  <si>
    <t>5969N42</t>
  </si>
  <si>
    <t>Corner brackets for  mini T-slotted framing joints</t>
  </si>
  <si>
    <t>Zinc</t>
  </si>
  <si>
    <t>HS3V2.5 PLSS and HUT - 5969N42</t>
  </si>
  <si>
    <t>P-38</t>
  </si>
  <si>
    <t>5mm Long, Button Head Screw for Single Rail Miniature T-Slotted Framing</t>
  </si>
  <si>
    <t>5969N23</t>
  </si>
  <si>
    <t>Pack/40</t>
  </si>
  <si>
    <t>Screws for  mini T-slotted framing joints</t>
  </si>
  <si>
    <t>Zinc-Plated Steel</t>
  </si>
  <si>
    <t>HS3V2.5 PLSS and HUT - 5969N23</t>
  </si>
  <si>
    <t>P-39</t>
  </si>
  <si>
    <t xml:space="preserve">Fastener for mounting COSMED K5 metabolic cart onto the PLSS top wall; heat insert for COSMED is installed in the device itself and secured to the top wall by friction fit. </t>
  </si>
  <si>
    <t>HS3V2.5 PLSS and HUT - 91185A803</t>
  </si>
  <si>
    <t>P-40</t>
  </si>
  <si>
    <t>Used for fastening the spine/ backpacking frame to the PLSS backplate via screws</t>
  </si>
  <si>
    <t>HS3V2.5 PLSS and HUT - 93365A160</t>
  </si>
  <si>
    <t>P-41</t>
  </si>
  <si>
    <t>Alloy Steel Low-Profile Socket Head Screw
Hex Drive, Black Oxide, 1/4"-20 Thread Size, 3/4" Long</t>
  </si>
  <si>
    <t>92220A185</t>
  </si>
  <si>
    <t>Fasteners for mounting the spine/ backpacking frame to the PLSS backplate</t>
  </si>
  <si>
    <t>HS3V2.5 PLSS and HUT - 92220A185</t>
  </si>
  <si>
    <t>P-42</t>
  </si>
  <si>
    <t>Washers</t>
  </si>
  <si>
    <t>17-7 PH Stainless Steel Washer
for 1/4" Screw Size, General Purpose, 0.312" ID, 0.750" OD</t>
  </si>
  <si>
    <t>91860A029</t>
  </si>
  <si>
    <t>Pack/10</t>
  </si>
  <si>
    <t>Washers to be used with fasteners for mounting the spine/ backpacking frame to the PLSS backplate</t>
  </si>
  <si>
    <t>HS3V2.5 PLSS and HUT - 91860A029</t>
  </si>
  <si>
    <t>P-43</t>
  </si>
  <si>
    <t>Backpacking Spine/Frame</t>
  </si>
  <si>
    <t>KUIU Carbon Fiber Frame (recommend ordering a set of Reg, Tall, X-Tall sizes)
(Refer to Detailed Test Procedures or manufacturer for sizing chart.)</t>
  </si>
  <si>
    <t>Carbon fiber and resin - Spread Tow/ stacked layering, 500 Denier CORDURA® Strap webbing, Velcro</t>
  </si>
  <si>
    <t>HS3V2.5 PLSS and HUT - Backpacking Frame</t>
  </si>
  <si>
    <t>P-44</t>
  </si>
  <si>
    <t>Padded Backpacking Harness</t>
  </si>
  <si>
    <t>PRO Suspension (recommend ordering a set of S/M, L/XL, Women's O/Ss)
(Refer to Detailed Test Procedures or manufacturer for sizing chart.)</t>
  </si>
  <si>
    <t>500D CORDURA® Ripstop Fabric and Webbing, Duraflex, YKK zippers, Spacer air mesh</t>
  </si>
  <si>
    <t>S/M, L/XL, Women's O/S</t>
  </si>
  <si>
    <t>P-45</t>
  </si>
  <si>
    <t>Hose Clamps</t>
  </si>
  <si>
    <t>Used for clamping down tubing in liquid cooling system to barbed hose fittings for pump and tee connectors.</t>
  </si>
  <si>
    <t>301 SS, Zinc-Plated Steel screw</t>
  </si>
  <si>
    <t>HS3V2.5 PLSS and HUT - Hose Clamp, 0.25"
HS3V2.5 PLSS and HUT - Hose Clamp, 0.375"</t>
  </si>
  <si>
    <t>Various</t>
  </si>
  <si>
    <t>P-46</t>
  </si>
  <si>
    <t>Slide Buckles</t>
  </si>
  <si>
    <t>Light Duty Slides
for 1" Maximum Webbing Width, Plastic</t>
  </si>
  <si>
    <t>2974T46</t>
  </si>
  <si>
    <t>Used to secure webbing straps for battery bank and 3.5L water bladder.</t>
  </si>
  <si>
    <t>HS3V2.5 PLSS and HUT - 2974T46</t>
  </si>
  <si>
    <t>P-47</t>
  </si>
  <si>
    <t>Buckles and Straps</t>
  </si>
  <si>
    <t>Buckles and Straps Set 1": 6 Yards of Thick Nylon Webbing, 6-Pack Heavy Duty Adjustable Quick Side Release Plastic Buckles, 12 Tri-Glide Slide Clips, Black (1-Inch Combo Set)</t>
  </si>
  <si>
    <t>B08LD8CJ8D</t>
  </si>
  <si>
    <t>Pack/6</t>
  </si>
  <si>
    <t>2-3 buckles, ~3ft of webbing</t>
  </si>
  <si>
    <t xml:space="preserve">Buckles, slides, and webbing used to make belt straps to secure battery bank and water bladder to PLSS shelving and prevent shifting/falling out. </t>
  </si>
  <si>
    <t>Plastic,  Polyester</t>
  </si>
  <si>
    <t>HS3V2.5 PLSS and HUT - Webbing for Battery
HS3V2.5 PLSS and HUT - Webbing for LCG</t>
  </si>
  <si>
    <t>P-48</t>
  </si>
  <si>
    <t>Backpack Cover</t>
  </si>
  <si>
    <t>oy Walker Waterproof Backpack Rain Cover, 12000mm Ultra-Waterproof, Upgraded Ultra-Strong Multilayers, Antislip Buckle Strap</t>
  </si>
  <si>
    <t>JW-1979234234</t>
  </si>
  <si>
    <t>Used to cover PLSS internals and shielf them from sand, debris, dust, water, etc.</t>
  </si>
  <si>
    <t>H-1</t>
  </si>
  <si>
    <t>15 mm Wide Guide Rail for 47 mm Wide Sleeve Bearing Carriage
(Rails are cut to 16-18" in actual build but the default purchased item can be installed just the same to give more room for HUT height adjustment.)</t>
  </si>
  <si>
    <t>9867K12</t>
  </si>
  <si>
    <t>Indv.
(Each 500mm Lg.)</t>
  </si>
  <si>
    <t>HS3V2.5 PLSS and HUT - 9867K12</t>
  </si>
  <si>
    <t>500mm Lg.</t>
  </si>
  <si>
    <t>H-2</t>
  </si>
  <si>
    <t>HS3V2.5 PLSS and HUT - 91864A086</t>
  </si>
  <si>
    <t>H-3</t>
  </si>
  <si>
    <t>Ruler</t>
  </si>
  <si>
    <t>Half-Measure Adhesive-Back Ruler
Vertical, Top-to-Bottom Reading Direction, 1-1/2 Feet Length</t>
  </si>
  <si>
    <t>Used for gauging incremental adjustments of HUT on carriage rails for making sure HUT is evenly adjusted and fit across PLSS backplate and not crooked/uneven.</t>
  </si>
  <si>
    <t>Adhesive, Plastic</t>
  </si>
  <si>
    <t>H-4</t>
  </si>
  <si>
    <t>Carriage carts mounted to HUT and rail struts for fine-tune size adjustment via carriage rail system</t>
  </si>
  <si>
    <t>PTFE Plastic, Aluminum</t>
  </si>
  <si>
    <t>HS3V2.5 PLSS and HUT - 3249K2</t>
  </si>
  <si>
    <t>H-5</t>
  </si>
  <si>
    <t>H-6</t>
  </si>
  <si>
    <t>Carriage Rail Strut - Left, S/M
(Need one set of left and right rail struts of either size. )</t>
  </si>
  <si>
    <t>HS3V2.5 PLSS and HUT - HUT - Carriage Rail Struts (Left)</t>
  </si>
  <si>
    <t>S/M (left)</t>
  </si>
  <si>
    <t>H-7</t>
  </si>
  <si>
    <t>Carriage Rail Strut - Right, S/M
(Need one set of left and right rail struts of either size. )</t>
  </si>
  <si>
    <t>HS3V2.5 PLSS and HUT - HUT - Carriage Rail Struts (Right)</t>
  </si>
  <si>
    <t>S/M (right)</t>
  </si>
  <si>
    <t>H-8</t>
  </si>
  <si>
    <t>Carriage Rail Strut - Left, L/XL
(Need one set of left and right rail struts of either size. 
L/XL Rail Struts adds 2-3" of extra chest depth for larger subjects. )</t>
  </si>
  <si>
    <t xml:space="preserve">HS3V2.5 PLSS and HUT - HUT - Carriage Rail Struts (Left) (XL) </t>
  </si>
  <si>
    <t>L/XL (left)</t>
  </si>
  <si>
    <t>H-9</t>
  </si>
  <si>
    <t>Carriage Rail Strut - Right, L/XL
(Need one set of left and right rail struts of either size. 
L/XL Rail Struts adds 2-3" of extra chest depth for larger subjects. )</t>
  </si>
  <si>
    <t>HS3V2.5 PLSS and HUT - HUT - Carriage Rail Struts (Right) (XL)</t>
  </si>
  <si>
    <t>L/XL (right)</t>
  </si>
  <si>
    <t>H-10</t>
  </si>
  <si>
    <t>HUT Pip Pin Adapter (left)</t>
  </si>
  <si>
    <t>HS3V2.5 PLSS and HUT - HUT - Pip Pin Adapter (Left)</t>
  </si>
  <si>
    <t>(left)</t>
  </si>
  <si>
    <t>H-11</t>
  </si>
  <si>
    <t>HUT Pip Pin Adapter (right)</t>
  </si>
  <si>
    <t>HS3V2.5 PLSS and HUT - HUT - Pip Pin Adapter (Right)</t>
  </si>
  <si>
    <t>(right)</t>
  </si>
  <si>
    <t>H-12</t>
  </si>
  <si>
    <t>Brass Tapered Heat-Set Inserts for Plastic
6-32 Thread Size, 0.25" Installed Length
(Listed in PLSS Section)</t>
  </si>
  <si>
    <t>H-13</t>
  </si>
  <si>
    <t>Ultra-Low-Profile Socket Head Screw
Alloy Steel, 6-32 Thread Size, 5/16" Long</t>
  </si>
  <si>
    <t>90357A120</t>
  </si>
  <si>
    <t>Fasteners for mounting HUT pip pin adapters to back of HUT</t>
  </si>
  <si>
    <t>HS3V2.5 PLSS and HUT - 90357A120</t>
  </si>
  <si>
    <t>H-14</t>
  </si>
  <si>
    <t>HS3V2.5 PLSS and HUT - 93871A250</t>
  </si>
  <si>
    <t>H-15</t>
  </si>
  <si>
    <t>HS3V2.5 PLSS and HUT - 93750A205</t>
  </si>
  <si>
    <t>H-16</t>
  </si>
  <si>
    <t>Hard Upper Torso (HUT) - L/XL
(One HUT for each size. Same chest depth and height but arm rings are closer to person on the small sized HUT.)</t>
  </si>
  <si>
    <t>HS3V2.5 PLSS and HUT - Large HUT</t>
  </si>
  <si>
    <t>L/XL</t>
  </si>
  <si>
    <t>A,B</t>
  </si>
  <si>
    <t>H-17</t>
  </si>
  <si>
    <t>Hard Upper Torso (HUT)- S/M
(One HUT for each size. Same chest depth and height but arm rings are closer to person on the small sized HUT.)</t>
  </si>
  <si>
    <t>HS3V2.5 PLSS and HUT - Small HUT</t>
  </si>
  <si>
    <t>S/M</t>
  </si>
  <si>
    <t>H-18</t>
  </si>
  <si>
    <t>Hard Upper Torso - Visor</t>
  </si>
  <si>
    <t>HUT Visor for limited FOV immersion and ventilation fan mounting</t>
  </si>
  <si>
    <t>HS3V2.5 PLSS and HUT - HUT - Visor</t>
  </si>
  <si>
    <t>H-19</t>
  </si>
  <si>
    <t>HS3V2.5 PLSS and HUT - 97334A535</t>
  </si>
  <si>
    <t>H-20</t>
  </si>
  <si>
    <t>Brass Tapered Heat-Set Inserts for Plastic
1/4"-20 Thread Size, 0.3" Installed Length
(Listed in PLSS Section)</t>
  </si>
  <si>
    <t>Used for mounting the visor to the HUT</t>
  </si>
  <si>
    <t>H-21</t>
  </si>
  <si>
    <t>Brass Tapered Heat-Set Inserts for Plastic
M4 x 0.7 mm Thread Size, 4.7 mm Installed Length
(Listed in PLSS Section)</t>
  </si>
  <si>
    <t>Used for mounting visor fan and filter to 3D printed visor</t>
  </si>
  <si>
    <t>H-22</t>
  </si>
  <si>
    <t>Alloy Steel Hex Drive Flat Head Screws
Blue-Dyed Zinc-Plated, M4 x 0.7 mm Thread, 12 mm Long
(Listed in PLSS Section)</t>
  </si>
  <si>
    <t>Fasteners for visor fan and filter to 3D printed visor</t>
  </si>
  <si>
    <t>H-23</t>
  </si>
  <si>
    <t>Fan Filter</t>
  </si>
  <si>
    <t>5PCS PC Case Dust Mesh Filter, 80x80mm / 3.1x3.1in Nylon Dust Filter Cover, Magnetic Frame Computer Cooler Fan Dust Mesh Grill Black, Supports 80mm Ventilation Holes
(Sandwiched between fan and 3D printed visor)</t>
  </si>
  <si>
    <t>B0CX2ZLTKS</t>
  </si>
  <si>
    <t>Pack/5</t>
  </si>
  <si>
    <t>Filter for visor fan</t>
  </si>
  <si>
    <t>Plastic/Nylon mesh</t>
  </si>
  <si>
    <t>HS3V2.5 PLSS and HUT - 80mm Fan Filter</t>
  </si>
  <si>
    <t>H-24</t>
  </si>
  <si>
    <t>Velcro</t>
  </si>
  <si>
    <t>3M Dual Lock Reclosable Fastener SJ3560 (Clear, 1 in x 10 ft Roll) - Heavy Duty Adhesive Interlocking Tape for Indoor/Outdoor Mounting</t>
  </si>
  <si>
    <t>B00AQ6IS1G</t>
  </si>
  <si>
    <t>Adhesive dual lock mounted on front right of HUT; used in conjunction with toggle switch box to quickly attach-detach the LCG switch from the HUT when donning and doffing</t>
  </si>
  <si>
    <t>H-25</t>
  </si>
  <si>
    <t>Carriage Rail End Caps</t>
  </si>
  <si>
    <t>Used for capping the ends of the aluminum carriage rails (to mitigate sharp edges)</t>
  </si>
  <si>
    <t>HS3V2.5 PLSS and HUT - Carriage Rail End Caps</t>
  </si>
  <si>
    <t>H-26</t>
  </si>
  <si>
    <t>IC3D ABS (Black)</t>
  </si>
  <si>
    <t>IC3D ABS 3D Printer Filament (10kg, 3mm, Black or White)
(Caution: White ABS from vendor is more prone to warping.)</t>
  </si>
  <si>
    <t>IC3D</t>
  </si>
  <si>
    <t>IC3D ABS 3D Printer Filament</t>
  </si>
  <si>
    <t>3D printing filament for most HS3 parts
Approximately 6kg of ABS needed for donning stand and entire HS3 3D printed parts (dependent on printer/slicer settings).</t>
  </si>
  <si>
    <t>ABS</t>
  </si>
  <si>
    <t>H-27</t>
  </si>
  <si>
    <t>Ultimaker Tough PLA (White/Black)</t>
  </si>
  <si>
    <t>UltiMaker S Series Tough PLA Material (750g)</t>
  </si>
  <si>
    <t>Ultimaker // Dynamism</t>
  </si>
  <si>
    <t>3D printing filament for some HS3 parts and most donning stand parts. 
Approximately 1kg of tPLA needed for donning stand parts.</t>
  </si>
  <si>
    <t>Tough PLA</t>
  </si>
  <si>
    <t>EGRETECH Plume 300 Portable Power Station 300W/260Wh
(Preferred option for HS3. currently unavailable from vendor; currently not used but easily swappable with E-2)</t>
  </si>
  <si>
    <t>HS3V2.5 PLSS and HUT - Egretech 300W Power Bank
HS3V2.5 PLSS and HUT - Egretech 300W Power Bank Handle</t>
  </si>
  <si>
    <t>Anker SOLIX C200 DC Power Bank Station, 192Wh Portable Power Station, LiFePO4 Battery, 200W Solar Generator
(Default power bank option for HS3. Anker battery requires use of DC motor controller for water pump; Egretech battery does not need the DC motor controller - only the DC to bare-wire connection.)</t>
  </si>
  <si>
    <t>HS3V2.5 PLSS and HUT - 200W Anker Power Bank</t>
  </si>
  <si>
    <t>DC motor controller</t>
  </si>
  <si>
    <t>AITRIP 2PCS 6V-30V 8A DC Motor Speed Controller 6V 12V 24V PWM Stepless Speed Control Switch Adjustable Driver Regulator with Duty Cycle LED Digital Display &amp; Knob
(Only use with Anker power bank, not Egretech battery)</t>
  </si>
  <si>
    <t>B098WKHD75</t>
  </si>
  <si>
    <t>Used for controlling motor speed and regulating current/voltage of water pump draw; connect to USB-to-bare-wire and bare-wire-to-water pump</t>
  </si>
  <si>
    <t>HS3V2.5 PLSS and HUT - DC Motor Controller
HS3V2.5 PLSS and HUT - Potentiometer</t>
  </si>
  <si>
    <t>GINTOOYUN 2 Pack 90 Degree DC Power Pigtails Cable, Right Angle DC 5.5mm x 2.1mm Male Plug to Bare Wire Open End Power Supply Replacement Repair Cord, for Monitors, LED Strip Light, Camera,3FT 1m
(Only compatible with Egretech battery, not Anker battery)</t>
  </si>
  <si>
    <t>Used to connect water pump to Egretech power bank; wire from 36W port to water pump</t>
  </si>
  <si>
    <t>16 AWG Wire</t>
  </si>
  <si>
    <t>NAOEVO 16 Gauge Wire 2 Conductor Electrical Wire, 16 AWG Stranded PVC Cord, 12V Low Voltage/Tinned Copper/Flexible Cable for Automotive Wiring, Lamp Cord, Marine Cable (15FT)</t>
  </si>
  <si>
    <t>B0CGHF2BSD</t>
  </si>
  <si>
    <t>Wiring for toggle switch, DC motor controller, and water pump</t>
  </si>
  <si>
    <t>PC+ABS/PVC, tin-coated copper</t>
  </si>
  <si>
    <t>Female DC to Pigtails</t>
  </si>
  <si>
    <t>Wire from DC motor controller to USB-C Male DC cable</t>
  </si>
  <si>
    <t>PC+ABS/PVC, copper</t>
  </si>
  <si>
    <t>USB-C to Male DC</t>
  </si>
  <si>
    <t>Wire from Anker battery (100W USB-C) to female DC pigtails cable</t>
  </si>
  <si>
    <t>microUSB to USB-C cable</t>
  </si>
  <si>
    <t>CableCreation Short Micro USB to USB C Cable 0.65 FT, 2-Pack OTG 480Mbps Type C to MicroUSB Cord Compatible with MacBook Pro Air Galaxy S22 Pixel 5 &amp; More, 0.2M Black</t>
  </si>
  <si>
    <t>B0BXX1L8G7</t>
  </si>
  <si>
    <t>Wire from Anker Battery (20W USB-C) to button switch for Raspberry Pi</t>
  </si>
  <si>
    <t>Button Switch for Raspberry Pi</t>
  </si>
  <si>
    <t>CanaKit Raspberry Pi 3 PiSwitch (Micro USB)
(Only compatible with Raspberry Pi gen 3's; other switches available for gen 4 and higher)</t>
  </si>
  <si>
    <t>CanaKit</t>
  </si>
  <si>
    <t>CanaKit Raspberry Pi 3 PiSwitch (Micro USB)</t>
  </si>
  <si>
    <t>Power switch for Raspberry Pi; in-line with microUSB to USB-C cable and connected to Rpi</t>
  </si>
  <si>
    <t>Plastic, PC+ABS/PVC</t>
  </si>
  <si>
    <t>HS3V2.5 PLSS and HUT - Raspberry Pi 3Bplus CanaKit Switch USB-C</t>
  </si>
  <si>
    <t>Toggle Switch</t>
  </si>
  <si>
    <t>Toggle switch for water pump; wired in-line with water pump and DC motor controller</t>
  </si>
  <si>
    <t>Metal, bakelite, brass</t>
  </si>
  <si>
    <t>HS3V2.5 PLSS and HUT - Toggle Switch</t>
  </si>
  <si>
    <t>E-11</t>
  </si>
  <si>
    <t>Toggle Switch Guard</t>
  </si>
  <si>
    <t>Twidec/3Pcs Rocker Toggle Switch 12V 20A Heavy Duty Racing Car Automotive Auto SPST ON/Off Toggle Switch Blue LED Light Illuminated 3Pin with Blue Waterproof Safety Cover ASW-07DBUBUMZ</t>
  </si>
  <si>
    <t>B07VL7KSZP</t>
  </si>
  <si>
    <t>Pack/3</t>
  </si>
  <si>
    <t xml:space="preserve">(Optional) Toggle switch guard for LCG; also comes with switches but not used for build. </t>
  </si>
  <si>
    <t>HS3V2.5 PLSS and HUT - Toggle Switch Guard</t>
  </si>
  <si>
    <t>E-12</t>
  </si>
  <si>
    <t>Toggle Switch Box Lid</t>
  </si>
  <si>
    <t>Used for encasing the wiring of the toggle switch; also used with Dual Lock to attach box to front side of HUT for easy mounting of LCG switch for subject access</t>
  </si>
  <si>
    <t>HS3V2.5 PLSS and HUT - LCG Switch Box (Housing)</t>
  </si>
  <si>
    <t>E-13</t>
  </si>
  <si>
    <t>Toggle Switch Box</t>
  </si>
  <si>
    <t>HS3V2.5 PLSS and HUT - LCG Switch Box (Lid)</t>
  </si>
  <si>
    <t>E-14</t>
  </si>
  <si>
    <t>Electrical Lug QDs</t>
  </si>
  <si>
    <t>TICONN 100 Pcs Nylon Spade Quick Disconnect Connectors Kit, Electrical Insulated Terminals, Male and Female Spade Wire Crimp Terminal Assortment Kit
(Blue connectors for 16 AWG wire)</t>
  </si>
  <si>
    <t>B08BZ972B5</t>
  </si>
  <si>
    <t>Used for joining wired ends together instead of soldering; allows for easy swap out of electrical hardware if damaged</t>
  </si>
  <si>
    <t>Nylon, brass, tin</t>
  </si>
  <si>
    <t>E-15</t>
  </si>
  <si>
    <t>Mars Wellness Universal CPAP Hose - 6 Foot - Universal Tube Compatible with Most Machines - 1 Pack
(Other expandable shielding for electrical wires can be used in place (i.e., ePTFE teflon))</t>
  </si>
  <si>
    <t>B0BQSPD7YL</t>
  </si>
  <si>
    <t>Used as a shielding for the 16 gauge wire connected to the toggle switch for the water pump</t>
  </si>
  <si>
    <t>Rubber, plastic</t>
  </si>
  <si>
    <t>E-16</t>
  </si>
  <si>
    <t>Electrical Tape</t>
  </si>
  <si>
    <t>Amazon Basics Vinyl Electrical Adhesive Tape, High Temp Flame Retardant, 3/4 in x 60 ft x 0.007in (19 mm x 18.3 m x 0.18mm), Black, 6-Pack (Previously Amazon Commercial Brand)</t>
  </si>
  <si>
    <t>B08B4GVVQJ</t>
  </si>
  <si>
    <t>Used to cover electrical QDs as well as hold the end of the CPAP tubing to the electrical box</t>
  </si>
  <si>
    <t>Vinyl, adhesive</t>
  </si>
  <si>
    <t>E-17</t>
  </si>
  <si>
    <t>Raspberry Pi 3 - Model B+ - 1.4GHz Cortex-A53 with 1GB RAM</t>
  </si>
  <si>
    <t>Microcontroller for LCG sensor code and data offloading</t>
  </si>
  <si>
    <t>HS3V2.5 PLSS and HUT - Raspberry Pi 3Bplus</t>
  </si>
  <si>
    <t>E-18</t>
  </si>
  <si>
    <t>Fasteners for mounting the Rpi board to the Rpi housing (bottom).</t>
  </si>
  <si>
    <t>18-8 SS</t>
  </si>
  <si>
    <t>HS3V2.5 PLSS and HUT - 93655A096</t>
  </si>
  <si>
    <t>E-19</t>
  </si>
  <si>
    <t>Fasteners for mounting the Proto HAT to the Rpi</t>
  </si>
  <si>
    <t>HS3V2.5 PLSS and HUT - 91292A009</t>
  </si>
  <si>
    <t>E-20</t>
  </si>
  <si>
    <t>DS18B20 Sensors</t>
  </si>
  <si>
    <t>B09NVWNGLQ</t>
  </si>
  <si>
    <t>LCG temperature probe for inlet-outlet temperature sensing</t>
  </si>
  <si>
    <t>HS3V2.5 PLSS and HUT - DS18B20 sensor
HS3V2.5 PLSS and HUT - DS18B20 sensor module</t>
  </si>
  <si>
    <t>E-21</t>
  </si>
  <si>
    <t xml:space="preserve">Used for wiring/soldering the DS18B20 sensors and their module kits to the Rpi board. </t>
  </si>
  <si>
    <t>HS3V2.5 PLSS and HUT - adafruit_perma_proto_hat</t>
  </si>
  <si>
    <t>E-22</t>
  </si>
  <si>
    <t>LEMO Connectors</t>
  </si>
  <si>
    <t>CONN RCPT MALE 3P GOLD SLDR CUP</t>
  </si>
  <si>
    <t>DigiKey</t>
  </si>
  <si>
    <t>NOR1416-ND</t>
  </si>
  <si>
    <t>Used as mountable electrical connection between inside of Rpi housing and outside for DS18B20 sensors</t>
  </si>
  <si>
    <t>Metal, copper alloy, nickel, gold, silver</t>
  </si>
  <si>
    <t>HS3V2.5 PLSS and HUT - lemoconnector</t>
  </si>
  <si>
    <t>E-23</t>
  </si>
  <si>
    <t>Raspberry Pi Housing (Top)</t>
  </si>
  <si>
    <t>Housing for Rpi and electronics</t>
  </si>
  <si>
    <t>HS3V2.5 PLSS and HUT - Raspberry Pi Housing (Bottom)</t>
  </si>
  <si>
    <t>E-24</t>
  </si>
  <si>
    <t>Raspberry Pi Housing (Bottom)</t>
  </si>
  <si>
    <t>HS3V2.5 PLSS and HUT - Raspberry Pi Housing (Top)</t>
  </si>
  <si>
    <t>E-25</t>
  </si>
  <si>
    <t>Adhesive Pad</t>
  </si>
  <si>
    <t>Square 3M Double Sided Adhesive Pads,100Pack Double Sided Sticky Pads Super-Sticky Adhesive Foam Pads，1.06 x 1.06 Inch Strong Pad Heavy Duty Mounting Adhesive</t>
  </si>
  <si>
    <t>Stick to the Rpi housing (bottom) and then to the inside of the PLSS as a means of mounting the Rpi unit and housing inside the PLSS above the battery</t>
  </si>
  <si>
    <t>Adhesive, foam</t>
  </si>
  <si>
    <t>E-26</t>
  </si>
  <si>
    <t>USB Fan</t>
  </si>
  <si>
    <t>ANEXT, USB Fan, USB Computer Fan, Silent Fans for Receiver DVR PlayStation Xbox Computer, (80mm,White)
(During operation, only use 'High' (H) setting. Remove metal grates and rubber feet before mounting to visor.)</t>
  </si>
  <si>
    <t>Ventilation fan for visor; to provide air flow or cooling and dust/sand mitigation for head and eyes</t>
  </si>
  <si>
    <t>Plastic, Metal, Rubber feet</t>
  </si>
  <si>
    <t>HS3V2.5 PLSS and HUT - USB Cooling Fan - Blades
HS3V2.5 PLSS and HUT - USB Cooling Fan - Housing
HS3V2.5 PLSS and HUT - USB Cooling Fan - FAN AC Infinity Multifan 80mm</t>
  </si>
  <si>
    <t>P/N</t>
  </si>
  <si>
    <t>Total Indv. Qty. Rqrd.</t>
  </si>
  <si>
    <t>Per unit weight &amp; [Total Weight] (lbs)</t>
  </si>
  <si>
    <t>D-1</t>
  </si>
  <si>
    <t>Frame</t>
  </si>
  <si>
    <t>Single 4-Slot Hollow Rail, Silver, 1.5" x1.5", 8'</t>
  </si>
  <si>
    <t>47065T102</t>
  </si>
  <si>
    <t>Cut pieces:
-(x2)30"
-(x1) 27 5/8"</t>
  </si>
  <si>
    <t>Cut for single width</t>
  </si>
  <si>
    <t> </t>
  </si>
  <si>
    <t>D-1.1</t>
  </si>
  <si>
    <t>Cut from D-1</t>
  </si>
  <si>
    <r>
      <t>Single 4-Slot Hollow Rail, Silver, 1.5" x1.5",</t>
    </r>
    <r>
      <rPr>
        <b/>
        <sz val="11"/>
        <color rgb="FF000000"/>
        <rFont val="Times New Roman"/>
        <family val="1"/>
      </rPr>
      <t xml:space="preserve"> 30"</t>
    </r>
  </si>
  <si>
    <t>Inner Main Vertical</t>
  </si>
  <si>
    <t>hs3v25_D_1.1_0820_Int_Vert1</t>
  </si>
  <si>
    <t>D-1.2</t>
  </si>
  <si>
    <r>
      <t>Single 4-Slot Hollow Rail, Silver, 1.5" x1.5",</t>
    </r>
    <r>
      <rPr>
        <b/>
        <sz val="11"/>
        <color rgb="FF000000"/>
        <rFont val="Times New Roman"/>
        <family val="1"/>
      </rPr>
      <t xml:space="preserve"> 27 5/8"</t>
    </r>
  </si>
  <si>
    <t>Outer Upper Horizontal</t>
  </si>
  <si>
    <t>hs3v25_D_1.2_0820_Int_Horz</t>
  </si>
  <si>
    <t>D-2</t>
  </si>
  <si>
    <t>Single 4-Slot Hollow Rail, Silver, 1.5" x1.5", 6'</t>
  </si>
  <si>
    <t>Cut pieces:
-(x1)21 1/16"
-(x2) 11 1/4"
-(x2) 7"</t>
  </si>
  <si>
    <t>D-2.1</t>
  </si>
  <si>
    <t>Cut from D-2</t>
  </si>
  <si>
    <t>Inner Lower Horizontal</t>
  </si>
  <si>
    <t>hs3v25_D_2.1_0820_Int_Horz_Bot</t>
  </si>
  <si>
    <t>D-2.2</t>
  </si>
  <si>
    <t xml:space="preserve">Inner Lower Vertical </t>
  </si>
  <si>
    <t>hs3v25_D_2.2_0820_Int_Vert2</t>
  </si>
  <si>
    <t>D-2.3</t>
  </si>
  <si>
    <t>Base wheel foot</t>
  </si>
  <si>
    <t>hs3v25_D_2.3_0820_Out_Wheel</t>
  </si>
  <si>
    <t>D-3</t>
  </si>
  <si>
    <t>8020.net</t>
  </si>
  <si>
    <t>1530-Lite</t>
  </si>
  <si>
    <t>hs3v25_D_3_Out_0820_Vert</t>
  </si>
  <si>
    <t>D-4</t>
  </si>
  <si>
    <t>Double 6-Slot Hollow Rail, Silver, 3" x1.5", 4'</t>
  </si>
  <si>
    <t>47065T108</t>
  </si>
  <si>
    <t>Cut pieces:
-(x4) 24"
-(x1) 21 9/16"
-(x1) 21 1/16"</t>
  </si>
  <si>
    <t>Feet/Cross Members</t>
  </si>
  <si>
    <t>D-4.1</t>
  </si>
  <si>
    <t>Cut from D-4</t>
  </si>
  <si>
    <t>4 feet/legs for base (this will use 2 of the 3 D-4 rails)</t>
  </si>
  <si>
    <t>hs3v25_D_4.1_0820_Out_leg</t>
  </si>
  <si>
    <t>D-4.2</t>
  </si>
  <si>
    <t xml:space="preserve"> Outer Lower horizontal </t>
  </si>
  <si>
    <t>hs3v25_D_4.2_0820_Out_Horz_Top</t>
  </si>
  <si>
    <t>D-4.3</t>
  </si>
  <si>
    <t>Inner Upper horizontal</t>
  </si>
  <si>
    <t>hs3v25_D_4.3_0820_Out_Horz_Bot</t>
  </si>
  <si>
    <t>D-5</t>
  </si>
  <si>
    <t>Silver Square Surface Bracket for 3" High Rail</t>
  </si>
  <si>
    <t>47065T258</t>
  </si>
  <si>
    <t>hs3v25_D_5_Sq_Bracket</t>
  </si>
  <si>
    <t>D-6</t>
  </si>
  <si>
    <t>Silver Flush 90 Degree Angle Bracket for 1.5" High Rail</t>
  </si>
  <si>
    <t>3136N158</t>
  </si>
  <si>
    <t>hs3v25_D_6_3x3agl_Plate</t>
  </si>
  <si>
    <t>D-7</t>
  </si>
  <si>
    <t>Silver Gusset Bracket, 1-1/2" Long for 1-1/2" High Rail</t>
  </si>
  <si>
    <t xml:space="preserve">47065T679 </t>
  </si>
  <si>
    <t>hs3v25_D_7_Corner_Brace</t>
  </si>
  <si>
    <t>D-8</t>
  </si>
  <si>
    <t>Silver Gusset Bracket, 3" Long for 1-1/2" High Rail T-Slotted Framing</t>
  </si>
  <si>
    <t xml:space="preserve">47065T762 </t>
  </si>
  <si>
    <t>hs3v25_D_8_2x1_Corner_Brace</t>
  </si>
  <si>
    <t>D-9</t>
  </si>
  <si>
    <t>Gusset Bracket, 3" Long for 3" High Double/Quad Rail T-Slotted Framing</t>
  </si>
  <si>
    <t>47065T906</t>
  </si>
  <si>
    <t>hs3v25_D_9_2x2_Corner_Brace</t>
  </si>
  <si>
    <t>D-10</t>
  </si>
  <si>
    <t>Frame- Base</t>
  </si>
  <si>
    <t>Silver Diagonal Brace for 1.5" High Single Rail, 18" Long</t>
  </si>
  <si>
    <t>47065T702</t>
  </si>
  <si>
    <t>Base angle supports</t>
  </si>
  <si>
    <t>hs3v25_D_10_0820_agl_support</t>
  </si>
  <si>
    <t>D-11</t>
  </si>
  <si>
    <t>Frame- Sliding Carriage</t>
  </si>
  <si>
    <t>Sleeve Bearing, 1.5" High Rail, 1 Flange, 2-13/16" Long, Silver</t>
  </si>
  <si>
    <t>47065T955</t>
  </si>
  <si>
    <t>Slide Carriage</t>
  </si>
  <si>
    <t>hs3v25_D_11_slide_carriage</t>
  </si>
  <si>
    <t>D-12</t>
  </si>
  <si>
    <t>Frame-base</t>
  </si>
  <si>
    <t>Locking Pivot for 3" High Double/Quad Rail, 90 Degree, L Handle</t>
  </si>
  <si>
    <t>3136N221</t>
  </si>
  <si>
    <t>Leg Brace</t>
  </si>
  <si>
    <t>hs3v25_D_12_base_brace</t>
  </si>
  <si>
    <t>D-13</t>
  </si>
  <si>
    <t>Frame-Base</t>
  </si>
  <si>
    <t>Plate Mount Swivel Caster, Total Lock, 40mm and 1.5" High Rail</t>
  </si>
  <si>
    <t>5537T435</t>
  </si>
  <si>
    <t>Rubber</t>
  </si>
  <si>
    <t>hs3v25_D_13_wheel</t>
  </si>
  <si>
    <t>D-14</t>
  </si>
  <si>
    <t>Sure-Grip Pull Handle for 1.5 and 40mm High Rail, 9-7/16" Long</t>
  </si>
  <si>
    <t>5537T629</t>
  </si>
  <si>
    <t>hs3v25_D_14_Frame_Handle</t>
  </si>
  <si>
    <t>D-15</t>
  </si>
  <si>
    <t>Frame-Sliding Carriage</t>
  </si>
  <si>
    <t>1-Arm Hand Brake for Bearing for 1.5" High and 3" High Rail, Yellow</t>
  </si>
  <si>
    <t xml:space="preserve">6812N306 </t>
  </si>
  <si>
    <t>Slide Carriage Brake</t>
  </si>
  <si>
    <t>hs3v25_D_15_slide_carriage_handle</t>
  </si>
  <si>
    <t>D-16</t>
  </si>
  <si>
    <t>End Cap for 3" High Double Rail</t>
  </si>
  <si>
    <t>3136N21</t>
  </si>
  <si>
    <t>ABS Plastic</t>
  </si>
  <si>
    <t>hs3v25_D_16_Cap_Wide</t>
  </si>
  <si>
    <t>D-17</t>
  </si>
  <si>
    <t>End Cap for 1-1/2" High Single Rail</t>
  </si>
  <si>
    <t>hs3v25_D_17_Cap_Single</t>
  </si>
  <si>
    <t>D-18</t>
  </si>
  <si>
    <t>Phillips Flat Head Screws for Sheet Metal</t>
  </si>
  <si>
    <t>90033A210</t>
  </si>
  <si>
    <t>Pack of 100</t>
  </si>
  <si>
    <t>Secure door latches</t>
  </si>
  <si>
    <t>Black-Oxide Steel</t>
  </si>
  <si>
    <t>D-19</t>
  </si>
  <si>
    <t>Hard Capture</t>
  </si>
  <si>
    <t>Button Head Hex Drive Screw, 5/16"-18 Thread, 2-1/4" Long</t>
  </si>
  <si>
    <t>91255A589</t>
  </si>
  <si>
    <t>Secure hard capture</t>
  </si>
  <si>
    <t>hs3v25_D_19_HC_screw</t>
  </si>
  <si>
    <t>D-20</t>
  </si>
  <si>
    <t>Hard Capture, Soft Capture</t>
  </si>
  <si>
    <t>Prime-Line E 2440 Passage Door Latch, 9/32 In. and 1/4 In. Square Drive, Steel, Chrome Finish (Single Pack)</t>
  </si>
  <si>
    <t>‎00049793024404</t>
  </si>
  <si>
    <t>capture PLSS to donning stand</t>
  </si>
  <si>
    <t>Steel</t>
  </si>
  <si>
    <t>hs3v25_D_20_latch</t>
  </si>
  <si>
    <t>D-21</t>
  </si>
  <si>
    <t>3D print- Soft Capture</t>
  </si>
  <si>
    <t>Soft Capture Actuator Lever-Handle</t>
  </si>
  <si>
    <t>Actuate soft capture</t>
  </si>
  <si>
    <t>hs3v25_D_21_SC_Handle</t>
  </si>
  <si>
    <t>8 hours</t>
  </si>
  <si>
    <t>20% Infill</t>
  </si>
  <si>
    <t>D-22</t>
  </si>
  <si>
    <t>Soft Capture Handle Connector</t>
  </si>
  <si>
    <t>connect soft capture lever to mechanism</t>
  </si>
  <si>
    <t>hs3v25_D_22_SC_Adapter</t>
  </si>
  <si>
    <t>30 min</t>
  </si>
  <si>
    <t>D-23</t>
  </si>
  <si>
    <t>Soft Capture Mount</t>
  </si>
  <si>
    <t>house the door latch for the soft capture</t>
  </si>
  <si>
    <t>hs3v25_D_23_SC_Housing</t>
  </si>
  <si>
    <t>7 hours</t>
  </si>
  <si>
    <t>D-24</t>
  </si>
  <si>
    <t>3D Print- Hard Capture</t>
  </si>
  <si>
    <t>Hard Capture Mount</t>
  </si>
  <si>
    <t>243g</t>
  </si>
  <si>
    <t>house the door latch for the hard capture</t>
  </si>
  <si>
    <t>hs3v25_D_24_HCHousing</t>
  </si>
  <si>
    <t>10 hours</t>
  </si>
  <si>
    <t>D-25</t>
  </si>
  <si>
    <t>Hard Capture Handle</t>
  </si>
  <si>
    <t>fit overtop the alloy key for hard capture mechanism</t>
  </si>
  <si>
    <t>hs3v25_D_25_HC_handle</t>
  </si>
  <si>
    <t>3 hours</t>
  </si>
  <si>
    <t>D-26</t>
  </si>
  <si>
    <t>0820 fasteners</t>
  </si>
  <si>
    <t>End-Feed Nut and 5/16"-18 Screw, for 1.5" and 40mm Rail</t>
  </si>
  <si>
    <t>McmasterCarr</t>
  </si>
  <si>
    <t xml:space="preserve">	5158N25</t>
  </si>
  <si>
    <t xml:space="preserve">pack of 4 </t>
  </si>
  <si>
    <t>12 nuts, 10 screws</t>
  </si>
  <si>
    <t>attach 3dp parts to stand</t>
  </si>
  <si>
    <t>n/a</t>
  </si>
  <si>
    <t>D-27</t>
  </si>
  <si>
    <r>
      <t xml:space="preserve">HARFINGTON 2pcs L-Shaped Square Head Wrench </t>
    </r>
    <r>
      <rPr>
        <b/>
        <sz val="11"/>
        <color rgb="FF000000"/>
        <rFont val="Times New Roman"/>
        <family val="1"/>
      </rPr>
      <t>7mm</t>
    </r>
    <r>
      <rPr>
        <sz val="11"/>
        <color rgb="FF000000"/>
        <rFont val="Times New Roman"/>
        <family val="1"/>
      </rPr>
      <t xml:space="preserve"> Carbon Steel L-Key </t>
    </r>
  </si>
  <si>
    <t>HARFINGTON/ Amazon</t>
  </si>
  <si>
    <t>‎hta240925hh000014</t>
  </si>
  <si>
    <t>actuate hard capture</t>
  </si>
  <si>
    <t>hs3v25_D_27_HC_lever</t>
  </si>
  <si>
    <t>Total</t>
  </si>
  <si>
    <t>Duty Belt Keepers w/Double Snaps for 1.5"/1.75"/ 2"/2.25" Wide Utility Belt Loop Stays Nylon Tactical Belt Holder Retainer Police Security Law Enforcement Military Accessories</t>
  </si>
  <si>
    <t>yard</t>
  </si>
  <si>
    <t>Seattle Fabrics</t>
  </si>
  <si>
    <t>Itemized Number</t>
  </si>
  <si>
    <t>Part Number/ CAT</t>
  </si>
  <si>
    <t>Line Item Cost / Sub Total</t>
  </si>
  <si>
    <t>Korkers Men's Darkhorse Fishing / Wading Boot, Includes Interchangeable Felt &amp; Kling-On Soles</t>
  </si>
  <si>
    <t>Korkers Women's Darkhorse Wading and Fishing boot- Includes Interchangeable Kling-On &amp; Studded Kling-On Soles</t>
  </si>
  <si>
    <t>32 Degrees Men's Lightweight Baselayer Crew Top | Long Sleeve | Form Fitting | 4-Way Stretch | Thermal</t>
  </si>
  <si>
    <t>32 Degrees Men's 2-Pack Performance Lightweight Thermal Baselayer Legging Pant</t>
  </si>
  <si>
    <t>B082FPWL43</t>
  </si>
  <si>
    <t>Amazon (Fabric Wholesale Direct)</t>
  </si>
  <si>
    <t>S-20</t>
  </si>
  <si>
    <t>This is the see through grid white material. Good for inner side of the glove gauntlet or tools</t>
  </si>
  <si>
    <t>Backup Alternatives for Glove Inner Gauntlet</t>
  </si>
  <si>
    <t>Ultrex (2-Ply) Two-part system of densely woven fabric, micro-porous polyurethane coating and a DWR (durable water repellent) finish. Waterproof, windproof, and breathable.</t>
  </si>
  <si>
    <t>56" 2-Ply Ultrex Fabric (Mid-Weight Nylon - 4 oz/yr^2 with micro porous coating, waterproof breathable)</t>
  </si>
  <si>
    <t>FU2-WHITE</t>
  </si>
  <si>
    <t>Sub System</t>
  </si>
  <si>
    <t>BOM ID</t>
  </si>
  <si>
    <t>BOM Section</t>
  </si>
  <si>
    <t>H-1 to H-27</t>
  </si>
  <si>
    <t>P-1 to P-48</t>
  </si>
  <si>
    <t>4.6.1.1.1</t>
  </si>
  <si>
    <t>4.6.1.1.2</t>
  </si>
  <si>
    <t>4.6.1.1.3</t>
  </si>
  <si>
    <t>4.6.1.1.4</t>
  </si>
  <si>
    <t>4.6.1.1.5</t>
  </si>
  <si>
    <t>E-1 to E-26</t>
  </si>
  <si>
    <t>S-1 to S-19</t>
  </si>
  <si>
    <t>R-1 to R-17</t>
  </si>
  <si>
    <t>D-1 to D-27</t>
  </si>
  <si>
    <t>4.6.2</t>
  </si>
  <si>
    <t>Electrical /Sensor</t>
  </si>
  <si>
    <t>Alternative Options</t>
  </si>
  <si>
    <t>Estimated Pricing Info ($)</t>
  </si>
  <si>
    <r>
      <t xml:space="preserve">Single 4-Slot Hollow Rail, Silver, 1.5" x1.5", </t>
    </r>
    <r>
      <rPr>
        <b/>
        <sz val="11"/>
        <rFont val="Times New Roman"/>
        <family val="1"/>
      </rPr>
      <t>21 1/16"</t>
    </r>
  </si>
  <si>
    <r>
      <t xml:space="preserve">Single 4-Slot Hollow Rail, Silver, 1.5" x1.5", </t>
    </r>
    <r>
      <rPr>
        <b/>
        <sz val="11"/>
        <rFont val="Times New Roman"/>
        <family val="1"/>
      </rPr>
      <t>11 1/4"</t>
    </r>
  </si>
  <si>
    <r>
      <t xml:space="preserve">Single 4-Slot Hollow Rail, Silver, 1.5" x1.5", </t>
    </r>
    <r>
      <rPr>
        <b/>
        <sz val="11"/>
        <rFont val="Times New Roman"/>
        <family val="1"/>
      </rPr>
      <t>7"</t>
    </r>
  </si>
  <si>
    <r>
      <t>1.50” X 3.00” Lite T-Slotted Profile, 84" long,</t>
    </r>
    <r>
      <rPr>
        <b/>
        <sz val="11"/>
        <rFont val="Times New Roman"/>
        <family val="1"/>
      </rPr>
      <t>ADDED MACHINING SERVICES 5/16-18 D x 1.25" END TAPS LEFT END</t>
    </r>
  </si>
  <si>
    <r>
      <t>Main vertical members, 84";</t>
    </r>
    <r>
      <rPr>
        <b/>
        <sz val="11"/>
        <rFont val="Times New Roman"/>
        <family val="1"/>
      </rPr>
      <t xml:space="preserve">
ADDED MACHINING SERVICES 5/16-18 D x 1.25" END TAPS LEFT END</t>
    </r>
  </si>
  <si>
    <r>
      <t xml:space="preserve">Double 6-Slot Hollow Rail, Silver, 3" x1.5", </t>
    </r>
    <r>
      <rPr>
        <b/>
        <sz val="11"/>
        <rFont val="Times New Roman"/>
        <family val="1"/>
      </rPr>
      <t>24"</t>
    </r>
  </si>
  <si>
    <r>
      <t xml:space="preserve">Double 6-Slot Hollow Rail, Silver, 3" x1.5", </t>
    </r>
    <r>
      <rPr>
        <b/>
        <sz val="11"/>
        <rFont val="Times New Roman"/>
        <family val="1"/>
      </rPr>
      <t>21 9/16"</t>
    </r>
  </si>
  <si>
    <r>
      <t xml:space="preserve">Double 6-Slot Hollow Rail, Silver, 3" x1.5", </t>
    </r>
    <r>
      <rPr>
        <b/>
        <sz val="11"/>
        <rFont val="Times New Roman"/>
        <family val="1"/>
      </rPr>
      <t>21 1/16"</t>
    </r>
  </si>
  <si>
    <t>Size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</si>
</sst>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b/>
      <sz val="18"/>
      <name val="Calibri"/>
      <family val="2"/>
      <scheme val="minor"/>
    </font>
    <font>
      <sz val="11"/>
      <color rgb="FF0F1111"/>
      <name val="Calibri"/>
      <family val="2"/>
      <scheme val="minor"/>
    </font>
    <font>
      <sz val="11"/>
      <name val="Calibri"/>
      <family val="2"/>
      <scheme val="minor"/>
    </font>
    <font>
      <b/>
      <sz val="11"/>
      <color rgb="FFFF0000"/>
      <name val="Calibri"/>
      <family val="2"/>
    </font>
    <font>
      <sz val="12"/>
      <color rgb="FF000000"/>
      <name val="Times New Roman"/>
      <family val="1"/>
    </font>
    <font>
      <sz val="8"/>
      <name val="Calibri"/>
      <family val="2"/>
      <scheme val="minor"/>
    </font>
    <font>
      <sz val="11"/>
      <color theme="1"/>
      <name val="Times New Roman"/>
      <family val="1"/>
    </font>
    <font>
      <u/>
      <sz val="11"/>
      <color theme="10"/>
      <name val="Times New Roman"/>
      <family val="1"/>
    </font>
    <font>
      <b/>
      <sz val="11"/>
      <color theme="1"/>
      <name val="Times New Roman"/>
      <family val="1"/>
    </font>
    <font>
      <sz val="11"/>
      <name val="Times New Roman"/>
      <family val="1"/>
    </font>
    <font>
      <b/>
      <sz val="11"/>
      <name val="Times New Roman"/>
      <family val="1"/>
    </font>
    <font>
      <u/>
      <sz val="11"/>
      <name val="Times New Roman"/>
      <family val="1"/>
    </font>
    <font>
      <sz val="12"/>
      <name val="Times New Roman"/>
      <family val="1"/>
    </font>
    <font>
      <sz val="7"/>
      <name val="Times New Roman"/>
      <family val="1"/>
    </font>
    <font>
      <u/>
      <sz val="11"/>
      <name val="Calibri"/>
      <family val="2"/>
      <scheme val="minor"/>
    </font>
    <font>
      <sz val="12"/>
      <color theme="1"/>
      <name val="Times New Roman"/>
      <family val="1"/>
    </font>
    <font>
      <b/>
      <sz val="12"/>
      <color rgb="FFFF0000"/>
      <name val="Times New Roman"/>
      <family val="1"/>
    </font>
    <font>
      <b/>
      <sz val="12"/>
      <name val="Times New Roman"/>
      <family val="1"/>
    </font>
    <font>
      <b/>
      <sz val="12"/>
      <color theme="1"/>
      <name val="Times New Roman"/>
      <family val="1"/>
    </font>
    <font>
      <sz val="12"/>
      <color rgb="FF3D4246"/>
      <name val="Times New Roman"/>
      <family val="1"/>
    </font>
    <font>
      <u/>
      <sz val="12"/>
      <color theme="10"/>
      <name val="Times New Roman"/>
      <family val="1"/>
    </font>
    <font>
      <b/>
      <sz val="11"/>
      <color rgb="FF000000"/>
      <name val="Times New Roman"/>
      <family val="1"/>
    </font>
    <font>
      <sz val="11"/>
      <color rgb="FF000000"/>
      <name val="Times New Roman"/>
      <family val="1"/>
    </font>
    <font>
      <sz val="11"/>
      <color rgb="FF0F1111"/>
      <name val="Times New Roman"/>
      <family val="1"/>
    </font>
    <font>
      <sz val="11"/>
      <color rgb="FF333333"/>
      <name val="Times New Roman"/>
      <family val="1"/>
    </font>
    <font>
      <b/>
      <sz val="10"/>
      <name val="Times New Roman"/>
      <family val="1"/>
    </font>
    <font>
      <b/>
      <sz val="10"/>
      <color rgb="FF000000"/>
      <name val="Times New Roman"/>
      <family val="1"/>
    </font>
    <font>
      <sz val="10"/>
      <color rgb="FF000000"/>
      <name val="Times New Roman"/>
      <family val="1"/>
    </font>
    <font>
      <b/>
      <sz val="10"/>
      <color rgb="FFFF0000"/>
      <name val="Times New Roman"/>
      <family val="1"/>
    </font>
  </fonts>
  <fills count="10">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rgb="FFE7E6E6"/>
        <bgColor rgb="FF000000"/>
      </patternFill>
    </fill>
    <fill>
      <patternFill patternType="solid">
        <fgColor theme="2"/>
        <bgColor rgb="FF000000"/>
      </patternFill>
    </fill>
    <fill>
      <patternFill patternType="solid">
        <fgColor theme="8" tint="0.59999389629810485"/>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110">
    <xf numFmtId="0" fontId="0" fillId="0" borderId="0" xfId="0"/>
    <xf numFmtId="0" fontId="0" fillId="0" borderId="1" xfId="0" applyBorder="1" applyAlignment="1">
      <alignment horizontal="center" vertical="center"/>
    </xf>
    <xf numFmtId="0" fontId="0" fillId="0" borderId="1" xfId="0" applyBorder="1"/>
    <xf numFmtId="0" fontId="0" fillId="0" borderId="0" xfId="0" applyAlignment="1">
      <alignment horizontal="center" vertical="center" wrapText="1"/>
    </xf>
    <xf numFmtId="0" fontId="4" fillId="3" borderId="3" xfId="0" applyFont="1" applyFill="1" applyBorder="1" applyAlignment="1">
      <alignment horizontal="center" vertical="center" wrapText="1"/>
    </xf>
    <xf numFmtId="44" fontId="0" fillId="0" borderId="0" xfId="1" applyFont="1" applyAlignment="1">
      <alignment horizontal="center" vertical="center" wrapText="1"/>
    </xf>
    <xf numFmtId="44" fontId="2" fillId="0" borderId="0" xfId="1" applyFont="1" applyAlignment="1">
      <alignment horizontal="center" vertical="center" wrapText="1"/>
    </xf>
    <xf numFmtId="0" fontId="2" fillId="0" borderId="1" xfId="0" applyFont="1" applyBorder="1"/>
    <xf numFmtId="0" fontId="0" fillId="0" borderId="0" xfId="0" applyAlignment="1">
      <alignment wrapText="1"/>
    </xf>
    <xf numFmtId="0" fontId="4" fillId="5" borderId="3" xfId="0" applyFont="1" applyFill="1" applyBorder="1" applyAlignment="1">
      <alignment horizontal="center" vertical="center" wrapText="1"/>
    </xf>
    <xf numFmtId="44" fontId="4" fillId="5" borderId="3" xfId="1" applyFont="1" applyFill="1" applyBorder="1" applyAlignment="1">
      <alignment horizontal="center" vertical="center" wrapText="1"/>
    </xf>
    <xf numFmtId="0" fontId="4" fillId="5" borderId="3" xfId="1" applyNumberFormat="1" applyFont="1" applyFill="1" applyBorder="1" applyAlignment="1">
      <alignment horizontal="center" vertical="center" wrapText="1"/>
    </xf>
    <xf numFmtId="0" fontId="8" fillId="5" borderId="0" xfId="0" applyFont="1" applyFill="1" applyAlignment="1">
      <alignment horizontal="center" vertical="center"/>
    </xf>
    <xf numFmtId="0" fontId="0" fillId="0" borderId="0" xfId="0" applyAlignment="1">
      <alignment horizontal="center" vertical="center"/>
    </xf>
    <xf numFmtId="0" fontId="0" fillId="8" borderId="0" xfId="0" applyFill="1" applyAlignment="1">
      <alignment horizontal="center" vertical="center"/>
    </xf>
    <xf numFmtId="0" fontId="0" fillId="8" borderId="0" xfId="0" applyFill="1" applyAlignment="1">
      <alignment horizontal="center" vertical="center" wrapText="1"/>
    </xf>
    <xf numFmtId="0" fontId="3" fillId="8" borderId="0" xfId="2" applyFill="1" applyAlignment="1">
      <alignment horizontal="center" vertical="center" wrapText="1"/>
    </xf>
    <xf numFmtId="44" fontId="0" fillId="8" borderId="0" xfId="1" applyFont="1" applyFill="1" applyAlignment="1">
      <alignment horizontal="center" vertical="center" wrapText="1"/>
    </xf>
    <xf numFmtId="44" fontId="2" fillId="8" borderId="0" xfId="1" applyFont="1" applyFill="1" applyAlignment="1">
      <alignment horizontal="center" vertical="center" wrapText="1"/>
    </xf>
    <xf numFmtId="0" fontId="0" fillId="8" borderId="0" xfId="0" applyFill="1"/>
    <xf numFmtId="0" fontId="6" fillId="8" borderId="0" xfId="0" applyFont="1" applyFill="1" applyAlignment="1">
      <alignment horizontal="center" vertical="center" wrapText="1"/>
    </xf>
    <xf numFmtId="0" fontId="11" fillId="0" borderId="0" xfId="0" applyFont="1" applyAlignment="1">
      <alignment horizontal="center" vertical="center" wrapText="1"/>
    </xf>
    <xf numFmtId="44" fontId="11" fillId="0" borderId="0" xfId="1" applyFont="1" applyAlignment="1">
      <alignment horizontal="center" vertical="center" wrapText="1"/>
    </xf>
    <xf numFmtId="44" fontId="13" fillId="0" borderId="0" xfId="1" applyFont="1" applyAlignment="1">
      <alignment horizontal="center" vertical="center" wrapText="1"/>
    </xf>
    <xf numFmtId="0" fontId="4" fillId="5" borderId="3" xfId="0" applyFont="1" applyFill="1" applyBorder="1" applyAlignment="1">
      <alignment horizontal="center" vertical="center"/>
    </xf>
    <xf numFmtId="0" fontId="6" fillId="8" borderId="0" xfId="0" applyFont="1" applyFill="1" applyAlignment="1">
      <alignment horizontal="center" vertical="center"/>
    </xf>
    <xf numFmtId="0" fontId="7" fillId="0" borderId="0" xfId="0" applyFont="1"/>
    <xf numFmtId="44" fontId="0" fillId="0" borderId="0" xfId="0" applyNumberFormat="1"/>
    <xf numFmtId="0" fontId="20" fillId="0" borderId="1" xfId="0" applyFont="1" applyBorder="1" applyAlignment="1">
      <alignment horizontal="center" vertical="center" wrapText="1"/>
    </xf>
    <xf numFmtId="44" fontId="20" fillId="0" borderId="1" xfId="1" applyFont="1" applyBorder="1" applyAlignment="1">
      <alignment horizontal="center" vertical="center" wrapText="1"/>
    </xf>
    <xf numFmtId="0" fontId="21" fillId="5" borderId="0" xfId="0" applyFont="1" applyFill="1" applyAlignment="1">
      <alignment horizontal="center" vertical="center"/>
    </xf>
    <xf numFmtId="0" fontId="22" fillId="5" borderId="1" xfId="0" applyFont="1" applyFill="1" applyBorder="1" applyAlignment="1">
      <alignment horizontal="center" vertical="center" wrapText="1"/>
    </xf>
    <xf numFmtId="44" fontId="22" fillId="5" borderId="1" xfId="1" applyFont="1" applyFill="1" applyBorder="1" applyAlignment="1">
      <alignment horizontal="center" vertical="center" wrapText="1"/>
    </xf>
    <xf numFmtId="0" fontId="22" fillId="5" borderId="1" xfId="1" applyNumberFormat="1" applyFont="1" applyFill="1" applyBorder="1" applyAlignment="1">
      <alignment horizontal="center" vertical="center" wrapText="1"/>
    </xf>
    <xf numFmtId="0" fontId="20" fillId="0" borderId="1" xfId="0" applyFont="1" applyBorder="1" applyAlignment="1">
      <alignment horizontal="center" vertical="center"/>
    </xf>
    <xf numFmtId="44" fontId="23"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2" applyFont="1" applyBorder="1" applyAlignment="1">
      <alignment horizontal="center" vertical="center" wrapText="1"/>
    </xf>
    <xf numFmtId="8" fontId="20" fillId="0" borderId="1" xfId="1" applyNumberFormat="1" applyFont="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26" fillId="6" borderId="1" xfId="0" applyFont="1" applyFill="1" applyBorder="1"/>
    <xf numFmtId="0" fontId="11" fillId="4" borderId="1" xfId="0" applyFont="1" applyFill="1" applyBorder="1" applyAlignment="1">
      <alignment horizontal="center" vertical="center"/>
    </xf>
    <xf numFmtId="0" fontId="27" fillId="6" borderId="1" xfId="0" applyFont="1" applyFill="1" applyBorder="1"/>
    <xf numFmtId="0" fontId="27" fillId="6" borderId="1" xfId="0" applyFont="1" applyFill="1" applyBorder="1" applyAlignment="1">
      <alignment wrapText="1"/>
    </xf>
    <xf numFmtId="0" fontId="26" fillId="6" borderId="1" xfId="0" applyFont="1" applyFill="1" applyBorder="1" applyAlignment="1">
      <alignment wrapText="1"/>
    </xf>
    <xf numFmtId="0" fontId="11" fillId="0" borderId="1" xfId="0" applyFont="1" applyBorder="1"/>
    <xf numFmtId="0" fontId="26" fillId="0" borderId="1" xfId="0" applyFont="1" applyBorder="1"/>
    <xf numFmtId="0" fontId="11" fillId="0" borderId="1" xfId="0" applyFont="1" applyBorder="1" applyAlignment="1">
      <alignment horizontal="center" vertical="center"/>
    </xf>
    <xf numFmtId="0" fontId="27" fillId="0" borderId="1" xfId="0" applyFont="1" applyBorder="1"/>
    <xf numFmtId="0" fontId="27" fillId="0" borderId="1" xfId="0" applyFont="1" applyBorder="1" applyAlignment="1">
      <alignment wrapText="1"/>
    </xf>
    <xf numFmtId="0" fontId="11" fillId="4" borderId="1" xfId="0" applyFont="1" applyFill="1" applyBorder="1"/>
    <xf numFmtId="0" fontId="27" fillId="7" borderId="1" xfId="0" applyFont="1" applyFill="1" applyBorder="1"/>
    <xf numFmtId="0" fontId="9" fillId="6" borderId="1" xfId="0" applyFont="1" applyFill="1" applyBorder="1" applyAlignment="1">
      <alignment wrapText="1"/>
    </xf>
    <xf numFmtId="9" fontId="27" fillId="6" borderId="1" xfId="0" applyNumberFormat="1" applyFont="1" applyFill="1" applyBorder="1"/>
    <xf numFmtId="0" fontId="27" fillId="6" borderId="5" xfId="0" applyFont="1" applyFill="1" applyBorder="1"/>
    <xf numFmtId="0" fontId="26" fillId="6" borderId="2" xfId="0" applyFont="1" applyFill="1" applyBorder="1"/>
    <xf numFmtId="0" fontId="11" fillId="4" borderId="0" xfId="0" applyFont="1" applyFill="1"/>
    <xf numFmtId="0" fontId="27" fillId="6" borderId="2" xfId="0" applyFont="1" applyFill="1" applyBorder="1" applyAlignment="1">
      <alignment wrapText="1"/>
    </xf>
    <xf numFmtId="0" fontId="12" fillId="4" borderId="0" xfId="2" applyFont="1" applyFill="1" applyAlignment="1">
      <alignment horizontal="left" vertical="center"/>
    </xf>
    <xf numFmtId="0" fontId="27" fillId="6" borderId="2" xfId="0" applyFont="1" applyFill="1" applyBorder="1"/>
    <xf numFmtId="0" fontId="27" fillId="6" borderId="5" xfId="0" applyFont="1" applyFill="1" applyBorder="1" applyAlignment="1">
      <alignment wrapText="1"/>
    </xf>
    <xf numFmtId="0" fontId="11" fillId="4" borderId="0" xfId="0" applyFont="1" applyFill="1" applyAlignment="1">
      <alignment wrapText="1"/>
    </xf>
    <xf numFmtId="0" fontId="11" fillId="4" borderId="2" xfId="0" applyFont="1" applyFill="1" applyBorder="1"/>
    <xf numFmtId="0" fontId="29" fillId="6" borderId="1" xfId="0" applyFont="1" applyFill="1" applyBorder="1"/>
    <xf numFmtId="0" fontId="11" fillId="0" borderId="1" xfId="0" applyFont="1" applyBorder="1" applyAlignment="1">
      <alignment horizontal="center" vertical="center" wrapText="1"/>
    </xf>
    <xf numFmtId="44" fontId="11" fillId="0" borderId="1" xfId="1" applyFont="1" applyBorder="1" applyAlignment="1">
      <alignment horizontal="center" vertical="center" wrapText="1"/>
    </xf>
    <xf numFmtId="44" fontId="13" fillId="0" borderId="1" xfId="1" applyFont="1" applyBorder="1" applyAlignment="1">
      <alignment horizontal="center" vertical="center" wrapText="1"/>
    </xf>
    <xf numFmtId="0" fontId="25" fillId="0" borderId="1" xfId="2" applyFont="1" applyFill="1" applyBorder="1" applyAlignment="1">
      <alignment horizontal="center" vertical="center" wrapText="1"/>
    </xf>
    <xf numFmtId="44" fontId="20" fillId="0" borderId="1" xfId="1" applyFont="1" applyFill="1" applyBorder="1" applyAlignment="1">
      <alignment horizontal="center" vertical="center" wrapText="1"/>
    </xf>
    <xf numFmtId="44" fontId="23" fillId="0" borderId="1" xfId="1" applyFont="1" applyFill="1" applyBorder="1" applyAlignment="1">
      <alignment horizontal="center" vertical="center" wrapText="1"/>
    </xf>
    <xf numFmtId="0" fontId="20" fillId="9" borderId="1" xfId="0" applyFont="1" applyFill="1" applyBorder="1" applyAlignment="1">
      <alignment horizontal="center" vertical="center" wrapText="1"/>
    </xf>
    <xf numFmtId="0" fontId="11" fillId="9" borderId="0" xfId="0" applyFont="1" applyFill="1" applyAlignment="1">
      <alignment horizontal="center" vertical="center" wrapText="1"/>
    </xf>
    <xf numFmtId="0" fontId="0" fillId="9" borderId="0" xfId="0" applyFill="1" applyAlignment="1">
      <alignment horizontal="center" vertical="center" wrapText="1"/>
    </xf>
    <xf numFmtId="0" fontId="3" fillId="0" borderId="1" xfId="2" applyFill="1" applyBorder="1" applyAlignment="1">
      <alignment horizontal="center" vertical="center" wrapText="1"/>
    </xf>
    <xf numFmtId="0" fontId="2" fillId="0" borderId="1" xfId="0" applyFont="1" applyBorder="1" applyAlignment="1">
      <alignment horizontal="center" vertical="center"/>
    </xf>
    <xf numFmtId="0" fontId="30" fillId="5"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44" fontId="31" fillId="5" borderId="1" xfId="1" applyFont="1" applyFill="1" applyBorder="1" applyAlignment="1">
      <alignment horizontal="center" vertical="center" wrapText="1"/>
    </xf>
    <xf numFmtId="0" fontId="31" fillId="5" borderId="1" xfId="1" applyNumberFormat="1" applyFont="1" applyFill="1" applyBorder="1" applyAlignment="1">
      <alignment horizontal="center" vertical="center" wrapText="1"/>
    </xf>
    <xf numFmtId="0" fontId="32" fillId="0" borderId="1" xfId="0" applyFont="1" applyBorder="1"/>
    <xf numFmtId="0" fontId="12" fillId="0" borderId="1" xfId="2" applyFont="1" applyFill="1" applyBorder="1" applyAlignment="1">
      <alignment horizontal="center" vertical="center" wrapText="1"/>
    </xf>
    <xf numFmtId="44" fontId="11" fillId="0" borderId="1" xfId="1" applyFont="1" applyFill="1" applyBorder="1" applyAlignment="1">
      <alignment horizontal="center" vertical="center" wrapText="1"/>
    </xf>
    <xf numFmtId="44" fontId="13" fillId="0" borderId="1" xfId="1" applyFont="1" applyFill="1" applyBorder="1" applyAlignment="1">
      <alignment horizontal="center" vertical="center" wrapText="1"/>
    </xf>
    <xf numFmtId="0" fontId="28" fillId="0" borderId="1" xfId="0" applyFont="1" applyBorder="1" applyAlignment="1">
      <alignment horizontal="center" vertical="center" wrapText="1"/>
    </xf>
    <xf numFmtId="44" fontId="30" fillId="5" borderId="1" xfId="1" applyFont="1" applyFill="1" applyBorder="1" applyAlignment="1">
      <alignment horizontal="center" vertical="center" wrapText="1"/>
    </xf>
    <xf numFmtId="0" fontId="30" fillId="5" borderId="1" xfId="1"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14" fillId="6" borderId="1" xfId="0" applyFont="1" applyFill="1" applyBorder="1" applyAlignment="1">
      <alignment wrapText="1"/>
    </xf>
    <xf numFmtId="0" fontId="15" fillId="6" borderId="1" xfId="0" applyFont="1" applyFill="1" applyBorder="1" applyAlignment="1">
      <alignment wrapText="1"/>
    </xf>
    <xf numFmtId="0" fontId="14" fillId="6" borderId="1" xfId="0" applyFont="1" applyFill="1" applyBorder="1"/>
    <xf numFmtId="0" fontId="14" fillId="0" borderId="1" xfId="0" applyFont="1" applyBorder="1" applyAlignment="1">
      <alignment wrapText="1"/>
    </xf>
    <xf numFmtId="0" fontId="14" fillId="0" borderId="1" xfId="0" applyFont="1" applyBorder="1"/>
    <xf numFmtId="0" fontId="22"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4" fontId="14" fillId="0" borderId="1" xfId="1" applyFont="1" applyFill="1" applyBorder="1" applyAlignment="1">
      <alignment horizontal="center" vertical="center" wrapText="1"/>
    </xf>
    <xf numFmtId="44" fontId="15" fillId="0" borderId="1" xfId="1" applyFont="1" applyFill="1" applyBorder="1" applyAlignment="1">
      <alignment horizontal="center" vertical="center" wrapText="1"/>
    </xf>
    <xf numFmtId="0" fontId="7" fillId="0" borderId="1" xfId="0" applyFont="1" applyFill="1" applyBorder="1"/>
    <xf numFmtId="0" fontId="16" fillId="0" borderId="1" xfId="2"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9" fillId="0" borderId="1" xfId="2" applyFont="1" applyFill="1" applyBorder="1" applyAlignment="1">
      <alignment horizontal="center" vertical="center" wrapText="1"/>
    </xf>
    <xf numFmtId="0" fontId="16" fillId="0" borderId="1" xfId="2" applyFont="1" applyFill="1" applyBorder="1" applyAlignment="1">
      <alignment wrapText="1"/>
    </xf>
    <xf numFmtId="0" fontId="18" fillId="0" borderId="1" xfId="0" applyFont="1" applyFill="1" applyBorder="1" applyAlignment="1">
      <alignment horizontal="center" vertical="center"/>
    </xf>
    <xf numFmtId="0" fontId="19" fillId="0" borderId="0" xfId="2" applyFont="1" applyFill="1" applyAlignment="1">
      <alignment horizontal="center" vertical="center" wrapText="1"/>
    </xf>
    <xf numFmtId="0" fontId="7" fillId="0" borderId="0" xfId="0" applyFont="1" applyFill="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10/relationships/person" Target="persons/perso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ocumenttasks/documenttask1.xml><?xml version="1.0" encoding="utf-8"?>
<Tasks xmlns="http://schemas.microsoft.com/office/tasks/2019/documenttasks">
  <Task id="{668D7D24-785E-4A4A-BE79-CA38185A7DDB}">
    <Anchor>
      <Comment id="{458EC587-DA90-42B4-9B2A-70256A0FAFF8}"/>
    </Anchor>
    <History>
      <Event time="2025-05-10T08:37:51.44" id="{B186014B-D936-4C9E-9E1A-A99063C09B9E}">
        <Attribution userId="S::mhewyang@ndc.nasa.gov::b0fe5dda-87dd-405c-b23b-1bb27cbd7029" userName="Hew, Monica (JSC-SK-3)[KBR Wyle Services, LLC]" userProvider="AD"/>
        <Anchor>
          <Comment id="{458EC587-DA90-42B4-9B2A-70256A0FAFF8}"/>
        </Anchor>
        <Create/>
      </Event>
      <Event time="2025-05-10T08:37:51.44" id="{AE469794-F0B9-414D-A315-73436BE99E79}">
        <Attribution userId="S::mhewyang@ndc.nasa.gov::b0fe5dda-87dd-405c-b23b-1bb27cbd7029" userName="Hew, Monica (JSC-SK-3)[KBR Wyle Services, LLC]" userProvider="AD"/>
        <Anchor>
          <Comment id="{458EC587-DA90-42B4-9B2A-70256A0FAFF8}"/>
        </Anchor>
        <Assign userId="S::bkestep@ndc.nasa.gov::783c8725-e59e-4b55-bbdb-c67d7fe44744" userName="Estep, Benjamin K. (JSC-SK311)[KBR Wyle Services, LLC]" userProvider="AD"/>
      </Event>
      <Event time="2025-05-10T08:37:51.44" id="{FE7B2AF6-B70F-4902-90C8-8B372AB20CA8}">
        <Attribution userId="S::mhewyang@ndc.nasa.gov::b0fe5dda-87dd-405c-b23b-1bb27cbd7029" userName="Hew, Monica (JSC-SK-3)[KBR Wyle Services, LLC]" userProvider="AD"/>
        <Anchor>
          <Comment id="{458EC587-DA90-42B4-9B2A-70256A0FAFF8}"/>
        </Anchor>
        <SetTitle title="@Estep, Benjamin K. (JSC-SK311)[KBR Wyle Services, LLC] please color code this column if possible."/>
      </Event>
    </History>
  </Task>
  <Task id="{1DE08937-393E-4D88-96C2-CE5D3E5ED0C4}">
    <Anchor>
      <Comment id="{EDFBD909-4BFE-4296-8546-7ABCE42280DB}"/>
    </Anchor>
    <History>
      <Event time="2025-05-10T08:39:00.68" id="{F89A6754-84B3-410E-8D93-4AC7BEA636AB}">
        <Attribution userId="S::mhewyang@ndc.nasa.gov::b0fe5dda-87dd-405c-b23b-1bb27cbd7029" userName="Hew, Monica (JSC-SK-3)[KBR Wyle Services, LLC]" userProvider="AD"/>
        <Anchor>
          <Comment id="{EDFBD909-4BFE-4296-8546-7ABCE42280DB}"/>
        </Anchor>
        <Create/>
      </Event>
      <Event time="2025-05-10T08:39:00.68" id="{52C7BF27-3244-4A13-9073-A4F57E3E69FC}">
        <Attribution userId="S::mhewyang@ndc.nasa.gov::b0fe5dda-87dd-405c-b23b-1bb27cbd7029" userName="Hew, Monica (JSC-SK-3)[KBR Wyle Services, LLC]" userProvider="AD"/>
        <Anchor>
          <Comment id="{EDFBD909-4BFE-4296-8546-7ABCE42280DB}"/>
        </Anchor>
        <Assign userId="S::bkestep@ndc.nasa.gov::783c8725-e59e-4b55-bbdb-c67d7fe44744" userName="Estep, Benjamin K. (JSC-SK311)[KBR Wyle Services, LLC]" userProvider="AD"/>
      </Event>
      <Event time="2025-05-10T08:39:00.68" id="{59F06DB8-1EEF-4ECE-9D00-F4BB42D64E2A}">
        <Attribution userId="S::mhewyang@ndc.nasa.gov::b0fe5dda-87dd-405c-b23b-1bb27cbd7029" userName="Hew, Monica (JSC-SK-3)[KBR Wyle Services, LLC]" userProvider="AD"/>
        <Anchor>
          <Comment id="{EDFBD909-4BFE-4296-8546-7ABCE42280DB}"/>
        </Anchor>
        <SetTitle title="@Estep, Benjamin K. (JSC-SK311)[KBR Wyle Services, LLC] can you add a column for estimated print time required per unit ? @Wusk, Zachary A. (JSC-SK311)[KBR Wyle Services, LLC] please do the same for donning stand."/>
      </Event>
    </History>
  </Task>
  <Task id="{060815B0-3E77-4D9D-B606-D28F59D1074F}">
    <Anchor>
      <Comment id="{FDC1AEFA-6A35-4E03-BDE4-2A9B471CBC50}"/>
    </Anchor>
    <History>
      <Event time="2025-08-12T16:30:25.41" id="{C27D5591-5FDD-4A5A-9D08-EB0717BB4F20}">
        <Attribution userId="S::mhewyang@ndc.nasa.gov::b0fe5dda-87dd-405c-b23b-1bb27cbd7029" userName="Hew, Monica (JSC-SK-3)[KBR Wyle Services, LLC]" userProvider="AD"/>
        <Anchor>
          <Comment id="{FDC1AEFA-6A35-4E03-BDE4-2A9B471CBC50}"/>
        </Anchor>
        <Create/>
      </Event>
      <Event time="2025-08-12T16:30:25.41" id="{FEEEC29A-33F0-44F0-9F81-4FAE48C833C2}">
        <Attribution userId="S::mhewyang@ndc.nasa.gov::b0fe5dda-87dd-405c-b23b-1bb27cbd7029" userName="Hew, Monica (JSC-SK-3)[KBR Wyle Services, LLC]" userProvider="AD"/>
        <Anchor>
          <Comment id="{FDC1AEFA-6A35-4E03-BDE4-2A9B471CBC50}"/>
        </Anchor>
        <Assign userId="S::bkestep@ndc.nasa.gov::783c8725-e59e-4b55-bbdb-c67d7fe44744" userName="Estep, Benjamin K. (JSC-SK311)[KBR Wyle Services, LLC]" userProvider="AD"/>
      </Event>
      <Event time="2025-08-12T16:30:25.41" id="{D394B167-605F-4110-B3DD-17E55F502420}">
        <Attribution userId="S::mhewyang@ndc.nasa.gov::b0fe5dda-87dd-405c-b23b-1bb27cbd7029" userName="Hew, Monica (JSC-SK-3)[KBR Wyle Services, LLC]" userProvider="AD"/>
        <Anchor>
          <Comment id="{FDC1AEFA-6A35-4E03-BDE4-2A9B471CBC50}"/>
        </Anchor>
        <SetTitle title="@Estep, Benjamin K. (JSC-SK311)[KBR Wyle Services, LLC] should this be total cost for line per suit ? so I * K ?"/>
      </Event>
    </History>
  </Task>
</Tasks>
</file>

<file path=xl/drawings/_rels/drawing1.xml.rels><?xml version="1.0" encoding="UTF-8" standalone="yes"?>
<Relationships xmlns="http://schemas.openxmlformats.org/package/2006/relationships"><Relationship Id="rId8" Type="http://schemas.openxmlformats.org/officeDocument/2006/relationships/image" Target="../media/image172.png"/><Relationship Id="rId13" Type="http://schemas.openxmlformats.org/officeDocument/2006/relationships/image" Target="../media/image177.png"/><Relationship Id="rId3" Type="http://schemas.openxmlformats.org/officeDocument/2006/relationships/image" Target="../media/image167.png"/><Relationship Id="rId7" Type="http://schemas.openxmlformats.org/officeDocument/2006/relationships/image" Target="../media/image171.png"/><Relationship Id="rId12" Type="http://schemas.openxmlformats.org/officeDocument/2006/relationships/image" Target="../media/image176.png"/><Relationship Id="rId2" Type="http://schemas.openxmlformats.org/officeDocument/2006/relationships/image" Target="../media/image166.png"/><Relationship Id="rId1" Type="http://schemas.openxmlformats.org/officeDocument/2006/relationships/image" Target="../media/image165.png"/><Relationship Id="rId6" Type="http://schemas.openxmlformats.org/officeDocument/2006/relationships/image" Target="../media/image170.png"/><Relationship Id="rId11" Type="http://schemas.openxmlformats.org/officeDocument/2006/relationships/image" Target="../media/image175.png"/><Relationship Id="rId5" Type="http://schemas.openxmlformats.org/officeDocument/2006/relationships/image" Target="../media/image169.png"/><Relationship Id="rId15" Type="http://schemas.openxmlformats.org/officeDocument/2006/relationships/image" Target="../media/image179.png"/><Relationship Id="rId10" Type="http://schemas.openxmlformats.org/officeDocument/2006/relationships/image" Target="../media/image174.png"/><Relationship Id="rId4" Type="http://schemas.openxmlformats.org/officeDocument/2006/relationships/image" Target="../media/image168.png"/><Relationship Id="rId9" Type="http://schemas.openxmlformats.org/officeDocument/2006/relationships/image" Target="../media/image173.png"/><Relationship Id="rId14" Type="http://schemas.openxmlformats.org/officeDocument/2006/relationships/image" Target="../media/image178.png"/></Relationships>
</file>

<file path=xl/drawings/_rels/drawing2.xml.rels><?xml version="1.0" encoding="UTF-8" standalone="yes"?>
<Relationships xmlns="http://schemas.openxmlformats.org/package/2006/relationships"><Relationship Id="rId8" Type="http://schemas.openxmlformats.org/officeDocument/2006/relationships/image" Target="../media/image172.png"/><Relationship Id="rId13" Type="http://schemas.openxmlformats.org/officeDocument/2006/relationships/image" Target="../media/image177.png"/><Relationship Id="rId3" Type="http://schemas.openxmlformats.org/officeDocument/2006/relationships/image" Target="../media/image167.png"/><Relationship Id="rId7" Type="http://schemas.openxmlformats.org/officeDocument/2006/relationships/image" Target="../media/image171.png"/><Relationship Id="rId12" Type="http://schemas.openxmlformats.org/officeDocument/2006/relationships/image" Target="../media/image176.png"/><Relationship Id="rId2" Type="http://schemas.openxmlformats.org/officeDocument/2006/relationships/image" Target="../media/image166.png"/><Relationship Id="rId1" Type="http://schemas.openxmlformats.org/officeDocument/2006/relationships/image" Target="../media/image165.png"/><Relationship Id="rId6" Type="http://schemas.openxmlformats.org/officeDocument/2006/relationships/image" Target="../media/image170.png"/><Relationship Id="rId11" Type="http://schemas.openxmlformats.org/officeDocument/2006/relationships/image" Target="../media/image175.png"/><Relationship Id="rId5" Type="http://schemas.openxmlformats.org/officeDocument/2006/relationships/image" Target="../media/image169.png"/><Relationship Id="rId15" Type="http://schemas.openxmlformats.org/officeDocument/2006/relationships/image" Target="../media/image180.png"/><Relationship Id="rId10" Type="http://schemas.openxmlformats.org/officeDocument/2006/relationships/image" Target="../media/image174.png"/><Relationship Id="rId4" Type="http://schemas.openxmlformats.org/officeDocument/2006/relationships/image" Target="../media/image168.png"/><Relationship Id="rId9" Type="http://schemas.openxmlformats.org/officeDocument/2006/relationships/image" Target="../media/image173.png"/><Relationship Id="rId14" Type="http://schemas.openxmlformats.org/officeDocument/2006/relationships/image" Target="../media/image178.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2.png"/><Relationship Id="rId13" Type="http://schemas.openxmlformats.org/officeDocument/2006/relationships/image" Target="../media/image177.png"/><Relationship Id="rId3" Type="http://schemas.openxmlformats.org/officeDocument/2006/relationships/image" Target="../media/image167.png"/><Relationship Id="rId7" Type="http://schemas.openxmlformats.org/officeDocument/2006/relationships/image" Target="../media/image171.png"/><Relationship Id="rId12" Type="http://schemas.openxmlformats.org/officeDocument/2006/relationships/image" Target="../media/image176.png"/><Relationship Id="rId2" Type="http://schemas.openxmlformats.org/officeDocument/2006/relationships/image" Target="../media/image166.png"/><Relationship Id="rId1" Type="http://schemas.openxmlformats.org/officeDocument/2006/relationships/image" Target="../media/image165.png"/><Relationship Id="rId6" Type="http://schemas.openxmlformats.org/officeDocument/2006/relationships/image" Target="../media/image170.png"/><Relationship Id="rId11" Type="http://schemas.openxmlformats.org/officeDocument/2006/relationships/image" Target="../media/image175.png"/><Relationship Id="rId5" Type="http://schemas.openxmlformats.org/officeDocument/2006/relationships/image" Target="../media/image169.png"/><Relationship Id="rId10" Type="http://schemas.openxmlformats.org/officeDocument/2006/relationships/image" Target="../media/image174.png"/><Relationship Id="rId4" Type="http://schemas.openxmlformats.org/officeDocument/2006/relationships/image" Target="../media/image168.png"/><Relationship Id="rId9" Type="http://schemas.openxmlformats.org/officeDocument/2006/relationships/image" Target="../media/image173.png"/><Relationship Id="rId14" Type="http://schemas.openxmlformats.org/officeDocument/2006/relationships/image" Target="../media/image178.png"/></Relationships>
</file>

<file path=xl/drawings/_rels/drawing4.xml.rels><?xml version="1.0" encoding="UTF-8" standalone="yes"?>
<Relationships xmlns="http://schemas.openxmlformats.org/package/2006/relationships"><Relationship Id="rId8" Type="http://schemas.openxmlformats.org/officeDocument/2006/relationships/image" Target="../media/image172.png"/><Relationship Id="rId13" Type="http://schemas.openxmlformats.org/officeDocument/2006/relationships/image" Target="../media/image177.png"/><Relationship Id="rId3" Type="http://schemas.openxmlformats.org/officeDocument/2006/relationships/image" Target="../media/image167.png"/><Relationship Id="rId7" Type="http://schemas.openxmlformats.org/officeDocument/2006/relationships/image" Target="../media/image171.png"/><Relationship Id="rId12" Type="http://schemas.openxmlformats.org/officeDocument/2006/relationships/image" Target="../media/image176.png"/><Relationship Id="rId2" Type="http://schemas.openxmlformats.org/officeDocument/2006/relationships/image" Target="../media/image166.png"/><Relationship Id="rId1" Type="http://schemas.openxmlformats.org/officeDocument/2006/relationships/image" Target="../media/image165.png"/><Relationship Id="rId6" Type="http://schemas.openxmlformats.org/officeDocument/2006/relationships/image" Target="../media/image170.png"/><Relationship Id="rId11" Type="http://schemas.openxmlformats.org/officeDocument/2006/relationships/image" Target="../media/image175.png"/><Relationship Id="rId5" Type="http://schemas.openxmlformats.org/officeDocument/2006/relationships/image" Target="../media/image169.png"/><Relationship Id="rId10" Type="http://schemas.openxmlformats.org/officeDocument/2006/relationships/image" Target="../media/image174.png"/><Relationship Id="rId4" Type="http://schemas.openxmlformats.org/officeDocument/2006/relationships/image" Target="../media/image168.png"/><Relationship Id="rId9" Type="http://schemas.openxmlformats.org/officeDocument/2006/relationships/image" Target="../media/image173.png"/><Relationship Id="rId14" Type="http://schemas.openxmlformats.org/officeDocument/2006/relationships/image" Target="../media/image178.png"/></Relationships>
</file>

<file path=xl/drawings/_rels/drawing5.xml.rels><?xml version="1.0" encoding="UTF-8" standalone="yes"?>
<Relationships xmlns="http://schemas.openxmlformats.org/package/2006/relationships"><Relationship Id="rId8" Type="http://schemas.openxmlformats.org/officeDocument/2006/relationships/image" Target="../media/image172.png"/><Relationship Id="rId13" Type="http://schemas.openxmlformats.org/officeDocument/2006/relationships/image" Target="../media/image177.png"/><Relationship Id="rId18" Type="http://schemas.openxmlformats.org/officeDocument/2006/relationships/image" Target="../media/image184.png"/><Relationship Id="rId3" Type="http://schemas.openxmlformats.org/officeDocument/2006/relationships/image" Target="../media/image167.png"/><Relationship Id="rId21" Type="http://schemas.openxmlformats.org/officeDocument/2006/relationships/image" Target="../media/image187.png"/><Relationship Id="rId7" Type="http://schemas.openxmlformats.org/officeDocument/2006/relationships/image" Target="../media/image171.png"/><Relationship Id="rId12" Type="http://schemas.openxmlformats.org/officeDocument/2006/relationships/image" Target="../media/image176.png"/><Relationship Id="rId17" Type="http://schemas.openxmlformats.org/officeDocument/2006/relationships/image" Target="../media/image183.png"/><Relationship Id="rId2" Type="http://schemas.openxmlformats.org/officeDocument/2006/relationships/image" Target="../media/image166.png"/><Relationship Id="rId16" Type="http://schemas.openxmlformats.org/officeDocument/2006/relationships/image" Target="../media/image182.png"/><Relationship Id="rId20" Type="http://schemas.openxmlformats.org/officeDocument/2006/relationships/image" Target="../media/image186.png"/><Relationship Id="rId1" Type="http://schemas.openxmlformats.org/officeDocument/2006/relationships/image" Target="../media/image165.png"/><Relationship Id="rId6" Type="http://schemas.openxmlformats.org/officeDocument/2006/relationships/image" Target="../media/image170.png"/><Relationship Id="rId11" Type="http://schemas.openxmlformats.org/officeDocument/2006/relationships/image" Target="../media/image175.png"/><Relationship Id="rId5" Type="http://schemas.openxmlformats.org/officeDocument/2006/relationships/image" Target="../media/image169.png"/><Relationship Id="rId15" Type="http://schemas.openxmlformats.org/officeDocument/2006/relationships/image" Target="../media/image181.png"/><Relationship Id="rId23" Type="http://schemas.openxmlformats.org/officeDocument/2006/relationships/image" Target="../media/image189.png"/><Relationship Id="rId10" Type="http://schemas.openxmlformats.org/officeDocument/2006/relationships/image" Target="../media/image174.png"/><Relationship Id="rId19" Type="http://schemas.openxmlformats.org/officeDocument/2006/relationships/image" Target="../media/image185.png"/><Relationship Id="rId4" Type="http://schemas.openxmlformats.org/officeDocument/2006/relationships/image" Target="../media/image168.png"/><Relationship Id="rId9" Type="http://schemas.openxmlformats.org/officeDocument/2006/relationships/image" Target="../media/image173.png"/><Relationship Id="rId14" Type="http://schemas.openxmlformats.org/officeDocument/2006/relationships/image" Target="../media/image178.png"/><Relationship Id="rId22" Type="http://schemas.openxmlformats.org/officeDocument/2006/relationships/image" Target="../media/image18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90.png"/></Relationships>
</file>

<file path=xl/drawings/_rels/drawing7.xml.rels><?xml version="1.0" encoding="UTF-8" standalone="yes"?>
<Relationships xmlns="http://schemas.openxmlformats.org/package/2006/relationships"><Relationship Id="rId8" Type="http://schemas.openxmlformats.org/officeDocument/2006/relationships/image" Target="../media/image172.png"/><Relationship Id="rId13" Type="http://schemas.openxmlformats.org/officeDocument/2006/relationships/image" Target="../media/image177.png"/><Relationship Id="rId3" Type="http://schemas.openxmlformats.org/officeDocument/2006/relationships/image" Target="../media/image167.png"/><Relationship Id="rId7" Type="http://schemas.openxmlformats.org/officeDocument/2006/relationships/image" Target="../media/image171.png"/><Relationship Id="rId12" Type="http://schemas.openxmlformats.org/officeDocument/2006/relationships/image" Target="../media/image176.png"/><Relationship Id="rId2" Type="http://schemas.openxmlformats.org/officeDocument/2006/relationships/image" Target="../media/image166.png"/><Relationship Id="rId1" Type="http://schemas.openxmlformats.org/officeDocument/2006/relationships/image" Target="../media/image165.png"/><Relationship Id="rId6" Type="http://schemas.openxmlformats.org/officeDocument/2006/relationships/image" Target="../media/image170.png"/><Relationship Id="rId11" Type="http://schemas.openxmlformats.org/officeDocument/2006/relationships/image" Target="../media/image175.png"/><Relationship Id="rId5" Type="http://schemas.openxmlformats.org/officeDocument/2006/relationships/image" Target="../media/image169.png"/><Relationship Id="rId10" Type="http://schemas.openxmlformats.org/officeDocument/2006/relationships/image" Target="../media/image174.png"/><Relationship Id="rId4" Type="http://schemas.openxmlformats.org/officeDocument/2006/relationships/image" Target="../media/image168.png"/><Relationship Id="rId9" Type="http://schemas.openxmlformats.org/officeDocument/2006/relationships/image" Target="../media/image173.png"/><Relationship Id="rId14" Type="http://schemas.openxmlformats.org/officeDocument/2006/relationships/image" Target="../media/image178.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2</xdr:row>
      <xdr:rowOff>0</xdr:rowOff>
    </xdr:to>
    <xdr:pic>
      <xdr:nvPicPr>
        <xdr:cNvPr id="26" name="Picture 2">
          <a:extLst>
            <a:ext uri="{FF2B5EF4-FFF2-40B4-BE49-F238E27FC236}">
              <a16:creationId xmlns:a16="http://schemas.microsoft.com/office/drawing/2014/main" id="{5670319A-2FC3-4DF8-8EE6-89AB3D80B7CC}"/>
            </a:ext>
            <a:ext uri="{147F2762-F138-4A5C-976F-8EAC2B608ADB}">
              <a16:predDERef xmlns:a16="http://schemas.microsoft.com/office/drawing/2014/main" pred="{7EA11921-5EC2-4073-8412-BA2EB0EC5DC5}"/>
            </a:ext>
          </a:extLst>
        </xdr:cNvPr>
        <xdr:cNvPicPr>
          <a:picLocks noChangeAspect="1"/>
        </xdr:cNvPicPr>
      </xdr:nvPicPr>
      <xdr:blipFill>
        <a:blip xmlns:r="http://schemas.openxmlformats.org/officeDocument/2006/relationships" r:embed="rId1"/>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27" name="Picture 3">
          <a:extLst>
            <a:ext uri="{FF2B5EF4-FFF2-40B4-BE49-F238E27FC236}">
              <a16:creationId xmlns:a16="http://schemas.microsoft.com/office/drawing/2014/main" id="{81F4F0DC-FC14-47E0-BE33-1C4C509EF0E9}"/>
            </a:ext>
            <a:ext uri="{147F2762-F138-4A5C-976F-8EAC2B608ADB}">
              <a16:predDERef xmlns:a16="http://schemas.microsoft.com/office/drawing/2014/main" pred="{5670319A-2FC3-4DF8-8EE6-89AB3D80B7CC}"/>
            </a:ext>
          </a:extLst>
        </xdr:cNvPr>
        <xdr:cNvPicPr>
          <a:picLocks noChangeAspect="1"/>
        </xdr:cNvPicPr>
      </xdr:nvPicPr>
      <xdr:blipFill>
        <a:blip xmlns:r="http://schemas.openxmlformats.org/officeDocument/2006/relationships" r:embed="rId2"/>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28" name="Picture 4">
          <a:extLst>
            <a:ext uri="{FF2B5EF4-FFF2-40B4-BE49-F238E27FC236}">
              <a16:creationId xmlns:a16="http://schemas.microsoft.com/office/drawing/2014/main" id="{95627405-32FD-423E-AB6C-BA32AB188843}"/>
            </a:ext>
            <a:ext uri="{147F2762-F138-4A5C-976F-8EAC2B608ADB}">
              <a16:predDERef xmlns:a16="http://schemas.microsoft.com/office/drawing/2014/main" pred="{81F4F0DC-FC14-47E0-BE33-1C4C509EF0E9}"/>
            </a:ext>
          </a:extLst>
        </xdr:cNvPr>
        <xdr:cNvPicPr>
          <a:picLocks noChangeAspect="1"/>
        </xdr:cNvPicPr>
      </xdr:nvPicPr>
      <xdr:blipFill>
        <a:blip xmlns:r="http://schemas.openxmlformats.org/officeDocument/2006/relationships" r:embed="rId3"/>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29" name="Picture 5">
          <a:extLst>
            <a:ext uri="{FF2B5EF4-FFF2-40B4-BE49-F238E27FC236}">
              <a16:creationId xmlns:a16="http://schemas.microsoft.com/office/drawing/2014/main" id="{574501BF-8287-4ABF-A98F-C497F0B58B1E}"/>
            </a:ext>
            <a:ext uri="{147F2762-F138-4A5C-976F-8EAC2B608ADB}">
              <a16:predDERef xmlns:a16="http://schemas.microsoft.com/office/drawing/2014/main" pred="{95627405-32FD-423E-AB6C-BA32AB188843}"/>
            </a:ext>
          </a:extLst>
        </xdr:cNvPr>
        <xdr:cNvPicPr>
          <a:picLocks noChangeAspect="1"/>
        </xdr:cNvPicPr>
      </xdr:nvPicPr>
      <xdr:blipFill>
        <a:blip xmlns:r="http://schemas.openxmlformats.org/officeDocument/2006/relationships" r:embed="rId4"/>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0" name="Picture 6">
          <a:extLst>
            <a:ext uri="{FF2B5EF4-FFF2-40B4-BE49-F238E27FC236}">
              <a16:creationId xmlns:a16="http://schemas.microsoft.com/office/drawing/2014/main" id="{C0A6BF15-2712-4291-BA7D-B7A0C6B1B93A}"/>
            </a:ext>
            <a:ext uri="{147F2762-F138-4A5C-976F-8EAC2B608ADB}">
              <a16:predDERef xmlns:a16="http://schemas.microsoft.com/office/drawing/2014/main" pred="{574501BF-8287-4ABF-A98F-C497F0B58B1E}"/>
            </a:ext>
          </a:extLst>
        </xdr:cNvPr>
        <xdr:cNvPicPr>
          <a:picLocks noChangeAspect="1"/>
        </xdr:cNvPicPr>
      </xdr:nvPicPr>
      <xdr:blipFill>
        <a:blip xmlns:r="http://schemas.openxmlformats.org/officeDocument/2006/relationships" r:embed="rId5"/>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1" name="Picture 7">
          <a:extLst>
            <a:ext uri="{FF2B5EF4-FFF2-40B4-BE49-F238E27FC236}">
              <a16:creationId xmlns:a16="http://schemas.microsoft.com/office/drawing/2014/main" id="{B4D18CB6-E76D-4521-8BCC-8A5739C4AB78}"/>
            </a:ext>
            <a:ext uri="{147F2762-F138-4A5C-976F-8EAC2B608ADB}">
              <a16:predDERef xmlns:a16="http://schemas.microsoft.com/office/drawing/2014/main" pred="{C0A6BF15-2712-4291-BA7D-B7A0C6B1B93A}"/>
            </a:ext>
          </a:extLst>
        </xdr:cNvPr>
        <xdr:cNvPicPr>
          <a:picLocks noChangeAspect="1"/>
        </xdr:cNvPicPr>
      </xdr:nvPicPr>
      <xdr:blipFill>
        <a:blip xmlns:r="http://schemas.openxmlformats.org/officeDocument/2006/relationships" r:embed="rId6"/>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2" name="Picture 8">
          <a:extLst>
            <a:ext uri="{FF2B5EF4-FFF2-40B4-BE49-F238E27FC236}">
              <a16:creationId xmlns:a16="http://schemas.microsoft.com/office/drawing/2014/main" id="{033E51FE-8FB4-42C0-B1EA-3A2C67924704}"/>
            </a:ext>
            <a:ext uri="{147F2762-F138-4A5C-976F-8EAC2B608ADB}">
              <a16:predDERef xmlns:a16="http://schemas.microsoft.com/office/drawing/2014/main" pred="{B4D18CB6-E76D-4521-8BCC-8A5739C4AB78}"/>
            </a:ext>
          </a:extLst>
        </xdr:cNvPr>
        <xdr:cNvPicPr>
          <a:picLocks noChangeAspect="1"/>
        </xdr:cNvPicPr>
      </xdr:nvPicPr>
      <xdr:blipFill>
        <a:blip xmlns:r="http://schemas.openxmlformats.org/officeDocument/2006/relationships" r:embed="rId7"/>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3" name="Picture 9">
          <a:extLst>
            <a:ext uri="{FF2B5EF4-FFF2-40B4-BE49-F238E27FC236}">
              <a16:creationId xmlns:a16="http://schemas.microsoft.com/office/drawing/2014/main" id="{1F5000BE-2F90-4558-B5B0-80FCBC22CB11}"/>
            </a:ext>
            <a:ext uri="{147F2762-F138-4A5C-976F-8EAC2B608ADB}">
              <a16:predDERef xmlns:a16="http://schemas.microsoft.com/office/drawing/2014/main" pred="{033E51FE-8FB4-42C0-B1EA-3A2C67924704}"/>
            </a:ext>
          </a:extLst>
        </xdr:cNvPr>
        <xdr:cNvPicPr>
          <a:picLocks noChangeAspect="1"/>
        </xdr:cNvPicPr>
      </xdr:nvPicPr>
      <xdr:blipFill>
        <a:blip xmlns:r="http://schemas.openxmlformats.org/officeDocument/2006/relationships" r:embed="rId8"/>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4" name="Picture 10">
          <a:extLst>
            <a:ext uri="{FF2B5EF4-FFF2-40B4-BE49-F238E27FC236}">
              <a16:creationId xmlns:a16="http://schemas.microsoft.com/office/drawing/2014/main" id="{1621EB23-8C02-473D-BB3D-197BF8698998}"/>
            </a:ext>
            <a:ext uri="{147F2762-F138-4A5C-976F-8EAC2B608ADB}">
              <a16:predDERef xmlns:a16="http://schemas.microsoft.com/office/drawing/2014/main" pred="{1F5000BE-2F90-4558-B5B0-80FCBC22CB11}"/>
            </a:ext>
          </a:extLst>
        </xdr:cNvPr>
        <xdr:cNvPicPr>
          <a:picLocks noChangeAspect="1"/>
        </xdr:cNvPicPr>
      </xdr:nvPicPr>
      <xdr:blipFill>
        <a:blip xmlns:r="http://schemas.openxmlformats.org/officeDocument/2006/relationships" r:embed="rId9"/>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5" name="Picture 11">
          <a:extLst>
            <a:ext uri="{FF2B5EF4-FFF2-40B4-BE49-F238E27FC236}">
              <a16:creationId xmlns:a16="http://schemas.microsoft.com/office/drawing/2014/main" id="{C6F15EA4-7EC3-40C3-A419-1B1BB1562A3E}"/>
            </a:ext>
            <a:ext uri="{147F2762-F138-4A5C-976F-8EAC2B608ADB}">
              <a16:predDERef xmlns:a16="http://schemas.microsoft.com/office/drawing/2014/main" pred="{1621EB23-8C02-473D-BB3D-197BF8698998}"/>
            </a:ext>
          </a:extLst>
        </xdr:cNvPr>
        <xdr:cNvPicPr>
          <a:picLocks noChangeAspect="1"/>
        </xdr:cNvPicPr>
      </xdr:nvPicPr>
      <xdr:blipFill>
        <a:blip xmlns:r="http://schemas.openxmlformats.org/officeDocument/2006/relationships" r:embed="rId10"/>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6" name="Picture 12">
          <a:extLst>
            <a:ext uri="{FF2B5EF4-FFF2-40B4-BE49-F238E27FC236}">
              <a16:creationId xmlns:a16="http://schemas.microsoft.com/office/drawing/2014/main" id="{90DCC9E8-944E-450B-A52F-232DDE8B7A8A}"/>
            </a:ext>
            <a:ext uri="{147F2762-F138-4A5C-976F-8EAC2B608ADB}">
              <a16:predDERef xmlns:a16="http://schemas.microsoft.com/office/drawing/2014/main" pred="{C6F15EA4-7EC3-40C3-A419-1B1BB1562A3E}"/>
            </a:ext>
          </a:extLst>
        </xdr:cNvPr>
        <xdr:cNvPicPr>
          <a:picLocks noChangeAspect="1"/>
        </xdr:cNvPicPr>
      </xdr:nvPicPr>
      <xdr:blipFill>
        <a:blip xmlns:r="http://schemas.openxmlformats.org/officeDocument/2006/relationships" r:embed="rId11"/>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7" name="Picture 13">
          <a:extLst>
            <a:ext uri="{FF2B5EF4-FFF2-40B4-BE49-F238E27FC236}">
              <a16:creationId xmlns:a16="http://schemas.microsoft.com/office/drawing/2014/main" id="{85505E98-A110-4E20-AC19-57806BB3E1B9}"/>
            </a:ext>
            <a:ext uri="{147F2762-F138-4A5C-976F-8EAC2B608ADB}">
              <a16:predDERef xmlns:a16="http://schemas.microsoft.com/office/drawing/2014/main" pred="{90DCC9E8-944E-450B-A52F-232DDE8B7A8A}"/>
            </a:ext>
          </a:extLst>
        </xdr:cNvPr>
        <xdr:cNvPicPr>
          <a:picLocks noChangeAspect="1"/>
        </xdr:cNvPicPr>
      </xdr:nvPicPr>
      <xdr:blipFill>
        <a:blip xmlns:r="http://schemas.openxmlformats.org/officeDocument/2006/relationships" r:embed="rId12"/>
        <a:stretch>
          <a:fillRect/>
        </a:stretch>
      </xdr:blipFill>
      <xdr:spPr>
        <a:xfrm>
          <a:off x="1676400" y="0"/>
          <a:ext cx="0" cy="5718810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8" name="Picture 14">
          <a:extLst>
            <a:ext uri="{FF2B5EF4-FFF2-40B4-BE49-F238E27FC236}">
              <a16:creationId xmlns:a16="http://schemas.microsoft.com/office/drawing/2014/main" id="{37D131F6-805E-4A7F-9DB0-A27B29AF3D72}"/>
            </a:ext>
            <a:ext uri="{147F2762-F138-4A5C-976F-8EAC2B608ADB}">
              <a16:predDERef xmlns:a16="http://schemas.microsoft.com/office/drawing/2014/main" pred="{85505E98-A110-4E20-AC19-57806BB3E1B9}"/>
            </a:ext>
          </a:extLst>
        </xdr:cNvPr>
        <xdr:cNvPicPr>
          <a:picLocks noChangeAspect="1"/>
        </xdr:cNvPicPr>
      </xdr:nvPicPr>
      <xdr:blipFill>
        <a:blip xmlns:r="http://schemas.openxmlformats.org/officeDocument/2006/relationships" r:embed="rId13"/>
        <a:stretch>
          <a:fillRect/>
        </a:stretch>
      </xdr:blipFill>
      <xdr:spPr>
        <a:xfrm>
          <a:off x="1676400" y="0"/>
          <a:ext cx="0" cy="57188100"/>
        </a:xfrm>
        <a:prstGeom prst="rect">
          <a:avLst/>
        </a:prstGeom>
      </xdr:spPr>
    </xdr:pic>
    <xdr:clientData/>
  </xdr:twoCellAnchor>
  <xdr:twoCellAnchor>
    <xdr:from>
      <xdr:col>0</xdr:col>
      <xdr:colOff>1379432</xdr:colOff>
      <xdr:row>1</xdr:row>
      <xdr:rowOff>25099</xdr:rowOff>
    </xdr:from>
    <xdr:to>
      <xdr:col>0</xdr:col>
      <xdr:colOff>1379432</xdr:colOff>
      <xdr:row>2</xdr:row>
      <xdr:rowOff>0</xdr:rowOff>
    </xdr:to>
    <xdr:pic>
      <xdr:nvPicPr>
        <xdr:cNvPr id="39" name="Picture 15">
          <a:extLst>
            <a:ext uri="{FF2B5EF4-FFF2-40B4-BE49-F238E27FC236}">
              <a16:creationId xmlns:a16="http://schemas.microsoft.com/office/drawing/2014/main" id="{AB845E55-EED8-4807-BE0A-E1472AA1AE36}"/>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1379432" y="25099"/>
          <a:ext cx="0" cy="57476736"/>
        </a:xfrm>
        <a:prstGeom prst="rect">
          <a:avLst/>
        </a:prstGeom>
      </xdr:spPr>
    </xdr:pic>
    <xdr:clientData/>
  </xdr:twoCellAnchor>
  <xdr:twoCellAnchor>
    <xdr:from>
      <xdr:col>1</xdr:col>
      <xdr:colOff>23813</xdr:colOff>
      <xdr:row>26</xdr:row>
      <xdr:rowOff>1143000</xdr:rowOff>
    </xdr:from>
    <xdr:to>
      <xdr:col>1</xdr:col>
      <xdr:colOff>693476</xdr:colOff>
      <xdr:row>26</xdr:row>
      <xdr:rowOff>1666875</xdr:rowOff>
    </xdr:to>
    <xdr:pic>
      <xdr:nvPicPr>
        <xdr:cNvPr id="2" name="Picture 1">
          <a:extLst>
            <a:ext uri="{FF2B5EF4-FFF2-40B4-BE49-F238E27FC236}">
              <a16:creationId xmlns:a16="http://schemas.microsoft.com/office/drawing/2014/main" id="{29968F94-C9BC-6F1E-FE6F-730B686A59E5}"/>
            </a:ext>
          </a:extLst>
        </xdr:cNvPr>
        <xdr:cNvPicPr>
          <a:picLocks noChangeAspect="1"/>
        </xdr:cNvPicPr>
      </xdr:nvPicPr>
      <xdr:blipFill>
        <a:blip xmlns:r="http://schemas.openxmlformats.org/officeDocument/2006/relationships" r:embed="rId15"/>
        <a:stretch>
          <a:fillRect/>
        </a:stretch>
      </xdr:blipFill>
      <xdr:spPr>
        <a:xfrm>
          <a:off x="857251" y="212347969"/>
          <a:ext cx="669663" cy="523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3</xdr:row>
      <xdr:rowOff>0</xdr:rowOff>
    </xdr:to>
    <xdr:pic>
      <xdr:nvPicPr>
        <xdr:cNvPr id="2" name="Picture 2">
          <a:extLst>
            <a:ext uri="{FF2B5EF4-FFF2-40B4-BE49-F238E27FC236}">
              <a16:creationId xmlns:a16="http://schemas.microsoft.com/office/drawing/2014/main" id="{4E003A6D-2F24-4468-8DC8-7AC61A82E616}"/>
            </a:ext>
            <a:ext uri="{147F2762-F138-4A5C-976F-8EAC2B608ADB}">
              <a16:predDERef xmlns:a16="http://schemas.microsoft.com/office/drawing/2014/main" pred="{7EA11921-5EC2-4073-8412-BA2EB0EC5DC5}"/>
            </a:ext>
          </a:extLst>
        </xdr:cNvPr>
        <xdr:cNvPicPr>
          <a:picLocks noChangeAspect="1"/>
        </xdr:cNvPicPr>
      </xdr:nvPicPr>
      <xdr:blipFill>
        <a:blip xmlns:r="http://schemas.openxmlformats.org/officeDocument/2006/relationships" r:embed="rId1"/>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3" name="Picture 3">
          <a:extLst>
            <a:ext uri="{FF2B5EF4-FFF2-40B4-BE49-F238E27FC236}">
              <a16:creationId xmlns:a16="http://schemas.microsoft.com/office/drawing/2014/main" id="{535246E3-7CE5-4EE2-9A0B-8FA9EAFDE2AA}"/>
            </a:ext>
            <a:ext uri="{147F2762-F138-4A5C-976F-8EAC2B608ADB}">
              <a16:predDERef xmlns:a16="http://schemas.microsoft.com/office/drawing/2014/main" pred="{5670319A-2FC3-4DF8-8EE6-89AB3D80B7CC}"/>
            </a:ext>
          </a:extLst>
        </xdr:cNvPr>
        <xdr:cNvPicPr>
          <a:picLocks noChangeAspect="1"/>
        </xdr:cNvPicPr>
      </xdr:nvPicPr>
      <xdr:blipFill>
        <a:blip xmlns:r="http://schemas.openxmlformats.org/officeDocument/2006/relationships" r:embed="rId2"/>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4" name="Picture 4">
          <a:extLst>
            <a:ext uri="{FF2B5EF4-FFF2-40B4-BE49-F238E27FC236}">
              <a16:creationId xmlns:a16="http://schemas.microsoft.com/office/drawing/2014/main" id="{BF55E4C2-6EC0-4F78-B553-AE1E31A7FAA8}"/>
            </a:ext>
            <a:ext uri="{147F2762-F138-4A5C-976F-8EAC2B608ADB}">
              <a16:predDERef xmlns:a16="http://schemas.microsoft.com/office/drawing/2014/main" pred="{81F4F0DC-FC14-47E0-BE33-1C4C509EF0E9}"/>
            </a:ext>
          </a:extLst>
        </xdr:cNvPr>
        <xdr:cNvPicPr>
          <a:picLocks noChangeAspect="1"/>
        </xdr:cNvPicPr>
      </xdr:nvPicPr>
      <xdr:blipFill>
        <a:blip xmlns:r="http://schemas.openxmlformats.org/officeDocument/2006/relationships" r:embed="rId3"/>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5" name="Picture 5">
          <a:extLst>
            <a:ext uri="{FF2B5EF4-FFF2-40B4-BE49-F238E27FC236}">
              <a16:creationId xmlns:a16="http://schemas.microsoft.com/office/drawing/2014/main" id="{F3FA1CF3-02B6-4E20-B70D-A7383DAAFF00}"/>
            </a:ext>
            <a:ext uri="{147F2762-F138-4A5C-976F-8EAC2B608ADB}">
              <a16:predDERef xmlns:a16="http://schemas.microsoft.com/office/drawing/2014/main" pred="{95627405-32FD-423E-AB6C-BA32AB188843}"/>
            </a:ext>
          </a:extLst>
        </xdr:cNvPr>
        <xdr:cNvPicPr>
          <a:picLocks noChangeAspect="1"/>
        </xdr:cNvPicPr>
      </xdr:nvPicPr>
      <xdr:blipFill>
        <a:blip xmlns:r="http://schemas.openxmlformats.org/officeDocument/2006/relationships" r:embed="rId4"/>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6" name="Picture 6">
          <a:extLst>
            <a:ext uri="{FF2B5EF4-FFF2-40B4-BE49-F238E27FC236}">
              <a16:creationId xmlns:a16="http://schemas.microsoft.com/office/drawing/2014/main" id="{B0ACD093-B929-40DF-A89C-1D18E6B468E7}"/>
            </a:ext>
            <a:ext uri="{147F2762-F138-4A5C-976F-8EAC2B608ADB}">
              <a16:predDERef xmlns:a16="http://schemas.microsoft.com/office/drawing/2014/main" pred="{574501BF-8287-4ABF-A98F-C497F0B58B1E}"/>
            </a:ext>
          </a:extLst>
        </xdr:cNvPr>
        <xdr:cNvPicPr>
          <a:picLocks noChangeAspect="1"/>
        </xdr:cNvPicPr>
      </xdr:nvPicPr>
      <xdr:blipFill>
        <a:blip xmlns:r="http://schemas.openxmlformats.org/officeDocument/2006/relationships" r:embed="rId5"/>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7" name="Picture 7">
          <a:extLst>
            <a:ext uri="{FF2B5EF4-FFF2-40B4-BE49-F238E27FC236}">
              <a16:creationId xmlns:a16="http://schemas.microsoft.com/office/drawing/2014/main" id="{8F2A8BE5-B729-4CC9-B4CB-2CED6FBD6FE2}"/>
            </a:ext>
            <a:ext uri="{147F2762-F138-4A5C-976F-8EAC2B608ADB}">
              <a16:predDERef xmlns:a16="http://schemas.microsoft.com/office/drawing/2014/main" pred="{C0A6BF15-2712-4291-BA7D-B7A0C6B1B93A}"/>
            </a:ext>
          </a:extLst>
        </xdr:cNvPr>
        <xdr:cNvPicPr>
          <a:picLocks noChangeAspect="1"/>
        </xdr:cNvPicPr>
      </xdr:nvPicPr>
      <xdr:blipFill>
        <a:blip xmlns:r="http://schemas.openxmlformats.org/officeDocument/2006/relationships" r:embed="rId6"/>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8" name="Picture 8">
          <a:extLst>
            <a:ext uri="{FF2B5EF4-FFF2-40B4-BE49-F238E27FC236}">
              <a16:creationId xmlns:a16="http://schemas.microsoft.com/office/drawing/2014/main" id="{D7F84629-28B3-4EB3-98B2-2D830DA662B7}"/>
            </a:ext>
            <a:ext uri="{147F2762-F138-4A5C-976F-8EAC2B608ADB}">
              <a16:predDERef xmlns:a16="http://schemas.microsoft.com/office/drawing/2014/main" pred="{B4D18CB6-E76D-4521-8BCC-8A5739C4AB78}"/>
            </a:ext>
          </a:extLst>
        </xdr:cNvPr>
        <xdr:cNvPicPr>
          <a:picLocks noChangeAspect="1"/>
        </xdr:cNvPicPr>
      </xdr:nvPicPr>
      <xdr:blipFill>
        <a:blip xmlns:r="http://schemas.openxmlformats.org/officeDocument/2006/relationships" r:embed="rId7"/>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9" name="Picture 9">
          <a:extLst>
            <a:ext uri="{FF2B5EF4-FFF2-40B4-BE49-F238E27FC236}">
              <a16:creationId xmlns:a16="http://schemas.microsoft.com/office/drawing/2014/main" id="{54B24055-1E56-4041-87DB-8E186A06A422}"/>
            </a:ext>
            <a:ext uri="{147F2762-F138-4A5C-976F-8EAC2B608ADB}">
              <a16:predDERef xmlns:a16="http://schemas.microsoft.com/office/drawing/2014/main" pred="{033E51FE-8FB4-42C0-B1EA-3A2C67924704}"/>
            </a:ext>
          </a:extLst>
        </xdr:cNvPr>
        <xdr:cNvPicPr>
          <a:picLocks noChangeAspect="1"/>
        </xdr:cNvPicPr>
      </xdr:nvPicPr>
      <xdr:blipFill>
        <a:blip xmlns:r="http://schemas.openxmlformats.org/officeDocument/2006/relationships" r:embed="rId8"/>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10" name="Picture 10">
          <a:extLst>
            <a:ext uri="{FF2B5EF4-FFF2-40B4-BE49-F238E27FC236}">
              <a16:creationId xmlns:a16="http://schemas.microsoft.com/office/drawing/2014/main" id="{EA2D5E64-8136-4142-B3BB-21419CF24258}"/>
            </a:ext>
            <a:ext uri="{147F2762-F138-4A5C-976F-8EAC2B608ADB}">
              <a16:predDERef xmlns:a16="http://schemas.microsoft.com/office/drawing/2014/main" pred="{1F5000BE-2F90-4558-B5B0-80FCBC22CB11}"/>
            </a:ext>
          </a:extLst>
        </xdr:cNvPr>
        <xdr:cNvPicPr>
          <a:picLocks noChangeAspect="1"/>
        </xdr:cNvPicPr>
      </xdr:nvPicPr>
      <xdr:blipFill>
        <a:blip xmlns:r="http://schemas.openxmlformats.org/officeDocument/2006/relationships" r:embed="rId9"/>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11" name="Picture 11">
          <a:extLst>
            <a:ext uri="{FF2B5EF4-FFF2-40B4-BE49-F238E27FC236}">
              <a16:creationId xmlns:a16="http://schemas.microsoft.com/office/drawing/2014/main" id="{2DDD675F-A664-4D8D-B367-C811C3D8F6BB}"/>
            </a:ext>
            <a:ext uri="{147F2762-F138-4A5C-976F-8EAC2B608ADB}">
              <a16:predDERef xmlns:a16="http://schemas.microsoft.com/office/drawing/2014/main" pred="{1621EB23-8C02-473D-BB3D-197BF8698998}"/>
            </a:ext>
          </a:extLst>
        </xdr:cNvPr>
        <xdr:cNvPicPr>
          <a:picLocks noChangeAspect="1"/>
        </xdr:cNvPicPr>
      </xdr:nvPicPr>
      <xdr:blipFill>
        <a:blip xmlns:r="http://schemas.openxmlformats.org/officeDocument/2006/relationships" r:embed="rId10"/>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12" name="Picture 12">
          <a:extLst>
            <a:ext uri="{FF2B5EF4-FFF2-40B4-BE49-F238E27FC236}">
              <a16:creationId xmlns:a16="http://schemas.microsoft.com/office/drawing/2014/main" id="{3BD8AE4C-C38F-49D4-9E4E-41EF500A3918}"/>
            </a:ext>
            <a:ext uri="{147F2762-F138-4A5C-976F-8EAC2B608ADB}">
              <a16:predDERef xmlns:a16="http://schemas.microsoft.com/office/drawing/2014/main" pred="{C6F15EA4-7EC3-40C3-A419-1B1BB1562A3E}"/>
            </a:ext>
          </a:extLst>
        </xdr:cNvPr>
        <xdr:cNvPicPr>
          <a:picLocks noChangeAspect="1"/>
        </xdr:cNvPicPr>
      </xdr:nvPicPr>
      <xdr:blipFill>
        <a:blip xmlns:r="http://schemas.openxmlformats.org/officeDocument/2006/relationships" r:embed="rId11"/>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13" name="Picture 13">
          <a:extLst>
            <a:ext uri="{FF2B5EF4-FFF2-40B4-BE49-F238E27FC236}">
              <a16:creationId xmlns:a16="http://schemas.microsoft.com/office/drawing/2014/main" id="{B834E40D-D0CA-42A7-8832-EC9D2A72BEF0}"/>
            </a:ext>
            <a:ext uri="{147F2762-F138-4A5C-976F-8EAC2B608ADB}">
              <a16:predDERef xmlns:a16="http://schemas.microsoft.com/office/drawing/2014/main" pred="{90DCC9E8-944E-450B-A52F-232DDE8B7A8A}"/>
            </a:ext>
          </a:extLst>
        </xdr:cNvPr>
        <xdr:cNvPicPr>
          <a:picLocks noChangeAspect="1"/>
        </xdr:cNvPicPr>
      </xdr:nvPicPr>
      <xdr:blipFill>
        <a:blip xmlns:r="http://schemas.openxmlformats.org/officeDocument/2006/relationships" r:embed="rId12"/>
        <a:stretch>
          <a:fillRect/>
        </a:stretch>
      </xdr:blipFill>
      <xdr:spPr>
        <a:xfrm>
          <a:off x="876300" y="0"/>
          <a:ext cx="0" cy="3848100"/>
        </a:xfrm>
        <a:prstGeom prst="rect">
          <a:avLst/>
        </a:prstGeom>
      </xdr:spPr>
    </xdr:pic>
    <xdr:clientData/>
  </xdr:twoCellAnchor>
  <xdr:twoCellAnchor>
    <xdr:from>
      <xdr:col>1</xdr:col>
      <xdr:colOff>0</xdr:colOff>
      <xdr:row>0</xdr:row>
      <xdr:rowOff>0</xdr:rowOff>
    </xdr:from>
    <xdr:to>
      <xdr:col>1</xdr:col>
      <xdr:colOff>0</xdr:colOff>
      <xdr:row>3</xdr:row>
      <xdr:rowOff>0</xdr:rowOff>
    </xdr:to>
    <xdr:pic>
      <xdr:nvPicPr>
        <xdr:cNvPr id="14" name="Picture 14">
          <a:extLst>
            <a:ext uri="{FF2B5EF4-FFF2-40B4-BE49-F238E27FC236}">
              <a16:creationId xmlns:a16="http://schemas.microsoft.com/office/drawing/2014/main" id="{FCCE1097-3F90-4938-897B-A086DD0876E3}"/>
            </a:ext>
            <a:ext uri="{147F2762-F138-4A5C-976F-8EAC2B608ADB}">
              <a16:predDERef xmlns:a16="http://schemas.microsoft.com/office/drawing/2014/main" pred="{85505E98-A110-4E20-AC19-57806BB3E1B9}"/>
            </a:ext>
          </a:extLst>
        </xdr:cNvPr>
        <xdr:cNvPicPr>
          <a:picLocks noChangeAspect="1"/>
        </xdr:cNvPicPr>
      </xdr:nvPicPr>
      <xdr:blipFill>
        <a:blip xmlns:r="http://schemas.openxmlformats.org/officeDocument/2006/relationships" r:embed="rId13"/>
        <a:stretch>
          <a:fillRect/>
        </a:stretch>
      </xdr:blipFill>
      <xdr:spPr>
        <a:xfrm>
          <a:off x="876300" y="0"/>
          <a:ext cx="0" cy="3848100"/>
        </a:xfrm>
        <a:prstGeom prst="rect">
          <a:avLst/>
        </a:prstGeom>
      </xdr:spPr>
    </xdr:pic>
    <xdr:clientData/>
  </xdr:twoCellAnchor>
  <xdr:twoCellAnchor>
    <xdr:from>
      <xdr:col>0</xdr:col>
      <xdr:colOff>1379432</xdr:colOff>
      <xdr:row>1</xdr:row>
      <xdr:rowOff>25099</xdr:rowOff>
    </xdr:from>
    <xdr:to>
      <xdr:col>0</xdr:col>
      <xdr:colOff>1379432</xdr:colOff>
      <xdr:row>3</xdr:row>
      <xdr:rowOff>0</xdr:rowOff>
    </xdr:to>
    <xdr:pic>
      <xdr:nvPicPr>
        <xdr:cNvPr id="15" name="Picture 15">
          <a:extLst>
            <a:ext uri="{FF2B5EF4-FFF2-40B4-BE49-F238E27FC236}">
              <a16:creationId xmlns:a16="http://schemas.microsoft.com/office/drawing/2014/main" id="{D3C89ACE-A246-4B03-A2A4-DE4312BED8B9}"/>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28274"/>
          <a:ext cx="0" cy="3819826"/>
        </a:xfrm>
        <a:prstGeom prst="rect">
          <a:avLst/>
        </a:prstGeom>
      </xdr:spPr>
    </xdr:pic>
    <xdr:clientData/>
  </xdr:twoCellAnchor>
  <xdr:twoCellAnchor>
    <xdr:from>
      <xdr:col>0</xdr:col>
      <xdr:colOff>1379432</xdr:colOff>
      <xdr:row>4</xdr:row>
      <xdr:rowOff>25099</xdr:rowOff>
    </xdr:from>
    <xdr:to>
      <xdr:col>0</xdr:col>
      <xdr:colOff>1379432</xdr:colOff>
      <xdr:row>6</xdr:row>
      <xdr:rowOff>0</xdr:rowOff>
    </xdr:to>
    <xdr:pic>
      <xdr:nvPicPr>
        <xdr:cNvPr id="16" name="Picture 15">
          <a:extLst>
            <a:ext uri="{FF2B5EF4-FFF2-40B4-BE49-F238E27FC236}">
              <a16:creationId xmlns:a16="http://schemas.microsoft.com/office/drawing/2014/main" id="{4D843E70-4C2F-433B-90CC-91DF542A8710}"/>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6800549"/>
          <a:ext cx="0" cy="5820076"/>
        </a:xfrm>
        <a:prstGeom prst="rect">
          <a:avLst/>
        </a:prstGeom>
      </xdr:spPr>
    </xdr:pic>
    <xdr:clientData/>
  </xdr:twoCellAnchor>
  <xdr:twoCellAnchor>
    <xdr:from>
      <xdr:col>0</xdr:col>
      <xdr:colOff>1379432</xdr:colOff>
      <xdr:row>7</xdr:row>
      <xdr:rowOff>25099</xdr:rowOff>
    </xdr:from>
    <xdr:to>
      <xdr:col>0</xdr:col>
      <xdr:colOff>1379432</xdr:colOff>
      <xdr:row>9</xdr:row>
      <xdr:rowOff>0</xdr:rowOff>
    </xdr:to>
    <xdr:pic>
      <xdr:nvPicPr>
        <xdr:cNvPr id="17" name="Picture 15">
          <a:extLst>
            <a:ext uri="{FF2B5EF4-FFF2-40B4-BE49-F238E27FC236}">
              <a16:creationId xmlns:a16="http://schemas.microsoft.com/office/drawing/2014/main" id="{C4881AF6-DEBE-41F4-92F4-B89C2B73474E}"/>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15573074"/>
          <a:ext cx="0" cy="5820076"/>
        </a:xfrm>
        <a:prstGeom prst="rect">
          <a:avLst/>
        </a:prstGeom>
      </xdr:spPr>
    </xdr:pic>
    <xdr:clientData/>
  </xdr:twoCellAnchor>
  <xdr:twoCellAnchor>
    <xdr:from>
      <xdr:col>0</xdr:col>
      <xdr:colOff>1379432</xdr:colOff>
      <xdr:row>10</xdr:row>
      <xdr:rowOff>25099</xdr:rowOff>
    </xdr:from>
    <xdr:to>
      <xdr:col>0</xdr:col>
      <xdr:colOff>1379432</xdr:colOff>
      <xdr:row>12</xdr:row>
      <xdr:rowOff>0</xdr:rowOff>
    </xdr:to>
    <xdr:pic>
      <xdr:nvPicPr>
        <xdr:cNvPr id="18" name="Picture 15">
          <a:extLst>
            <a:ext uri="{FF2B5EF4-FFF2-40B4-BE49-F238E27FC236}">
              <a16:creationId xmlns:a16="http://schemas.microsoft.com/office/drawing/2014/main" id="{8D664B7B-8A8D-4A38-80B4-E8E5E5D38BD5}"/>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24345599"/>
          <a:ext cx="0" cy="5724826"/>
        </a:xfrm>
        <a:prstGeom prst="rect">
          <a:avLst/>
        </a:prstGeom>
      </xdr:spPr>
    </xdr:pic>
    <xdr:clientData/>
  </xdr:twoCellAnchor>
  <xdr:twoCellAnchor>
    <xdr:from>
      <xdr:col>0</xdr:col>
      <xdr:colOff>1379432</xdr:colOff>
      <xdr:row>10</xdr:row>
      <xdr:rowOff>25099</xdr:rowOff>
    </xdr:from>
    <xdr:to>
      <xdr:col>0</xdr:col>
      <xdr:colOff>1379432</xdr:colOff>
      <xdr:row>12</xdr:row>
      <xdr:rowOff>0</xdr:rowOff>
    </xdr:to>
    <xdr:pic>
      <xdr:nvPicPr>
        <xdr:cNvPr id="19" name="Picture 15">
          <a:extLst>
            <a:ext uri="{FF2B5EF4-FFF2-40B4-BE49-F238E27FC236}">
              <a16:creationId xmlns:a16="http://schemas.microsoft.com/office/drawing/2014/main" id="{A24D11A7-B56B-4E98-93D8-C44332E36444}"/>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24345599"/>
          <a:ext cx="0" cy="5724826"/>
        </a:xfrm>
        <a:prstGeom prst="rect">
          <a:avLst/>
        </a:prstGeom>
      </xdr:spPr>
    </xdr:pic>
    <xdr:clientData/>
  </xdr:twoCellAnchor>
  <xdr:twoCellAnchor>
    <xdr:from>
      <xdr:col>0</xdr:col>
      <xdr:colOff>1379432</xdr:colOff>
      <xdr:row>13</xdr:row>
      <xdr:rowOff>25099</xdr:rowOff>
    </xdr:from>
    <xdr:to>
      <xdr:col>0</xdr:col>
      <xdr:colOff>1379432</xdr:colOff>
      <xdr:row>15</xdr:row>
      <xdr:rowOff>0</xdr:rowOff>
    </xdr:to>
    <xdr:pic>
      <xdr:nvPicPr>
        <xdr:cNvPr id="20" name="Picture 15">
          <a:extLst>
            <a:ext uri="{FF2B5EF4-FFF2-40B4-BE49-F238E27FC236}">
              <a16:creationId xmlns:a16="http://schemas.microsoft.com/office/drawing/2014/main" id="{4CC679B0-045C-4378-9B2F-ED48B4B70836}"/>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33022874"/>
          <a:ext cx="0" cy="5820076"/>
        </a:xfrm>
        <a:prstGeom prst="rect">
          <a:avLst/>
        </a:prstGeom>
      </xdr:spPr>
    </xdr:pic>
    <xdr:clientData/>
  </xdr:twoCellAnchor>
  <xdr:twoCellAnchor>
    <xdr:from>
      <xdr:col>0</xdr:col>
      <xdr:colOff>1379432</xdr:colOff>
      <xdr:row>13</xdr:row>
      <xdr:rowOff>25099</xdr:rowOff>
    </xdr:from>
    <xdr:to>
      <xdr:col>0</xdr:col>
      <xdr:colOff>1379432</xdr:colOff>
      <xdr:row>15</xdr:row>
      <xdr:rowOff>0</xdr:rowOff>
    </xdr:to>
    <xdr:pic>
      <xdr:nvPicPr>
        <xdr:cNvPr id="21" name="Picture 15">
          <a:extLst>
            <a:ext uri="{FF2B5EF4-FFF2-40B4-BE49-F238E27FC236}">
              <a16:creationId xmlns:a16="http://schemas.microsoft.com/office/drawing/2014/main" id="{D5076883-D3AC-4FA5-8FA3-71E868A5661F}"/>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33022874"/>
          <a:ext cx="0" cy="5820076"/>
        </a:xfrm>
        <a:prstGeom prst="rect">
          <a:avLst/>
        </a:prstGeom>
      </xdr:spPr>
    </xdr:pic>
    <xdr:clientData/>
  </xdr:twoCellAnchor>
  <xdr:twoCellAnchor>
    <xdr:from>
      <xdr:col>0</xdr:col>
      <xdr:colOff>1379432</xdr:colOff>
      <xdr:row>16</xdr:row>
      <xdr:rowOff>25099</xdr:rowOff>
    </xdr:from>
    <xdr:to>
      <xdr:col>0</xdr:col>
      <xdr:colOff>1379432</xdr:colOff>
      <xdr:row>18</xdr:row>
      <xdr:rowOff>0</xdr:rowOff>
    </xdr:to>
    <xdr:pic>
      <xdr:nvPicPr>
        <xdr:cNvPr id="22" name="Picture 15">
          <a:extLst>
            <a:ext uri="{FF2B5EF4-FFF2-40B4-BE49-F238E27FC236}">
              <a16:creationId xmlns:a16="http://schemas.microsoft.com/office/drawing/2014/main" id="{5C3FE31E-4D96-4721-89F7-87512A7197F7}"/>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41795399"/>
          <a:ext cx="0" cy="5820076"/>
        </a:xfrm>
        <a:prstGeom prst="rect">
          <a:avLst/>
        </a:prstGeom>
      </xdr:spPr>
    </xdr:pic>
    <xdr:clientData/>
  </xdr:twoCellAnchor>
  <xdr:twoCellAnchor>
    <xdr:from>
      <xdr:col>0</xdr:col>
      <xdr:colOff>1379432</xdr:colOff>
      <xdr:row>16</xdr:row>
      <xdr:rowOff>25099</xdr:rowOff>
    </xdr:from>
    <xdr:to>
      <xdr:col>0</xdr:col>
      <xdr:colOff>1379432</xdr:colOff>
      <xdr:row>18</xdr:row>
      <xdr:rowOff>0</xdr:rowOff>
    </xdr:to>
    <xdr:pic>
      <xdr:nvPicPr>
        <xdr:cNvPr id="23" name="Picture 15">
          <a:extLst>
            <a:ext uri="{FF2B5EF4-FFF2-40B4-BE49-F238E27FC236}">
              <a16:creationId xmlns:a16="http://schemas.microsoft.com/office/drawing/2014/main" id="{41C939B9-D91E-41D4-8A5C-E9B6478BABE6}"/>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41795399"/>
          <a:ext cx="0" cy="5820076"/>
        </a:xfrm>
        <a:prstGeom prst="rect">
          <a:avLst/>
        </a:prstGeom>
      </xdr:spPr>
    </xdr:pic>
    <xdr:clientData/>
  </xdr:twoCellAnchor>
  <xdr:twoCellAnchor>
    <xdr:from>
      <xdr:col>0</xdr:col>
      <xdr:colOff>1379432</xdr:colOff>
      <xdr:row>19</xdr:row>
      <xdr:rowOff>25099</xdr:rowOff>
    </xdr:from>
    <xdr:to>
      <xdr:col>0</xdr:col>
      <xdr:colOff>1379432</xdr:colOff>
      <xdr:row>21</xdr:row>
      <xdr:rowOff>0</xdr:rowOff>
    </xdr:to>
    <xdr:pic>
      <xdr:nvPicPr>
        <xdr:cNvPr id="24" name="Picture 15">
          <a:extLst>
            <a:ext uri="{FF2B5EF4-FFF2-40B4-BE49-F238E27FC236}">
              <a16:creationId xmlns:a16="http://schemas.microsoft.com/office/drawing/2014/main" id="{A21DD273-91A5-43C3-A89A-2F29FC1672C8}"/>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51568049"/>
          <a:ext cx="0" cy="5820076"/>
        </a:xfrm>
        <a:prstGeom prst="rect">
          <a:avLst/>
        </a:prstGeom>
      </xdr:spPr>
    </xdr:pic>
    <xdr:clientData/>
  </xdr:twoCellAnchor>
  <xdr:twoCellAnchor>
    <xdr:from>
      <xdr:col>0</xdr:col>
      <xdr:colOff>1379432</xdr:colOff>
      <xdr:row>19</xdr:row>
      <xdr:rowOff>25099</xdr:rowOff>
    </xdr:from>
    <xdr:to>
      <xdr:col>0</xdr:col>
      <xdr:colOff>1379432</xdr:colOff>
      <xdr:row>21</xdr:row>
      <xdr:rowOff>0</xdr:rowOff>
    </xdr:to>
    <xdr:pic>
      <xdr:nvPicPr>
        <xdr:cNvPr id="25" name="Picture 15">
          <a:extLst>
            <a:ext uri="{FF2B5EF4-FFF2-40B4-BE49-F238E27FC236}">
              <a16:creationId xmlns:a16="http://schemas.microsoft.com/office/drawing/2014/main" id="{48798A33-4B3C-4273-8A17-7374E9AA3D9A}"/>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51568049"/>
          <a:ext cx="0" cy="5820076"/>
        </a:xfrm>
        <a:prstGeom prst="rect">
          <a:avLst/>
        </a:prstGeom>
      </xdr:spPr>
    </xdr:pic>
    <xdr:clientData/>
  </xdr:twoCellAnchor>
  <xdr:twoCellAnchor>
    <xdr:from>
      <xdr:col>0</xdr:col>
      <xdr:colOff>1379432</xdr:colOff>
      <xdr:row>22</xdr:row>
      <xdr:rowOff>25099</xdr:rowOff>
    </xdr:from>
    <xdr:to>
      <xdr:col>0</xdr:col>
      <xdr:colOff>1379432</xdr:colOff>
      <xdr:row>24</xdr:row>
      <xdr:rowOff>0</xdr:rowOff>
    </xdr:to>
    <xdr:pic>
      <xdr:nvPicPr>
        <xdr:cNvPr id="26" name="Picture 15">
          <a:extLst>
            <a:ext uri="{FF2B5EF4-FFF2-40B4-BE49-F238E27FC236}">
              <a16:creationId xmlns:a16="http://schemas.microsoft.com/office/drawing/2014/main" id="{725E6788-4A16-4F27-B8B8-12BD24304DDC}"/>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60340574"/>
          <a:ext cx="0" cy="5820076"/>
        </a:xfrm>
        <a:prstGeom prst="rect">
          <a:avLst/>
        </a:prstGeom>
      </xdr:spPr>
    </xdr:pic>
    <xdr:clientData/>
  </xdr:twoCellAnchor>
  <xdr:twoCellAnchor>
    <xdr:from>
      <xdr:col>0</xdr:col>
      <xdr:colOff>1379432</xdr:colOff>
      <xdr:row>22</xdr:row>
      <xdr:rowOff>25099</xdr:rowOff>
    </xdr:from>
    <xdr:to>
      <xdr:col>0</xdr:col>
      <xdr:colOff>1379432</xdr:colOff>
      <xdr:row>24</xdr:row>
      <xdr:rowOff>0</xdr:rowOff>
    </xdr:to>
    <xdr:pic>
      <xdr:nvPicPr>
        <xdr:cNvPr id="27" name="Picture 15">
          <a:extLst>
            <a:ext uri="{FF2B5EF4-FFF2-40B4-BE49-F238E27FC236}">
              <a16:creationId xmlns:a16="http://schemas.microsoft.com/office/drawing/2014/main" id="{99CDD10B-75BE-405E-B607-BF8D3D5A4345}"/>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60340574"/>
          <a:ext cx="0" cy="5820076"/>
        </a:xfrm>
        <a:prstGeom prst="rect">
          <a:avLst/>
        </a:prstGeom>
      </xdr:spPr>
    </xdr:pic>
    <xdr:clientData/>
  </xdr:twoCellAnchor>
  <xdr:twoCellAnchor>
    <xdr:from>
      <xdr:col>0</xdr:col>
      <xdr:colOff>1379432</xdr:colOff>
      <xdr:row>25</xdr:row>
      <xdr:rowOff>25099</xdr:rowOff>
    </xdr:from>
    <xdr:to>
      <xdr:col>0</xdr:col>
      <xdr:colOff>1379432</xdr:colOff>
      <xdr:row>27</xdr:row>
      <xdr:rowOff>0</xdr:rowOff>
    </xdr:to>
    <xdr:pic>
      <xdr:nvPicPr>
        <xdr:cNvPr id="28" name="Picture 15">
          <a:extLst>
            <a:ext uri="{FF2B5EF4-FFF2-40B4-BE49-F238E27FC236}">
              <a16:creationId xmlns:a16="http://schemas.microsoft.com/office/drawing/2014/main" id="{D4CB9258-FE81-4521-BE58-C5E175558722}"/>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69113099"/>
          <a:ext cx="0" cy="5820076"/>
        </a:xfrm>
        <a:prstGeom prst="rect">
          <a:avLst/>
        </a:prstGeom>
      </xdr:spPr>
    </xdr:pic>
    <xdr:clientData/>
  </xdr:twoCellAnchor>
  <xdr:twoCellAnchor>
    <xdr:from>
      <xdr:col>0</xdr:col>
      <xdr:colOff>1379432</xdr:colOff>
      <xdr:row>25</xdr:row>
      <xdr:rowOff>25099</xdr:rowOff>
    </xdr:from>
    <xdr:to>
      <xdr:col>0</xdr:col>
      <xdr:colOff>1379432</xdr:colOff>
      <xdr:row>27</xdr:row>
      <xdr:rowOff>0</xdr:rowOff>
    </xdr:to>
    <xdr:pic>
      <xdr:nvPicPr>
        <xdr:cNvPr id="29" name="Picture 15">
          <a:extLst>
            <a:ext uri="{FF2B5EF4-FFF2-40B4-BE49-F238E27FC236}">
              <a16:creationId xmlns:a16="http://schemas.microsoft.com/office/drawing/2014/main" id="{567634F2-94D3-47AF-A667-57C566D2B4D1}"/>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69113099"/>
          <a:ext cx="0" cy="5820076"/>
        </a:xfrm>
        <a:prstGeom prst="rect">
          <a:avLst/>
        </a:prstGeom>
      </xdr:spPr>
    </xdr:pic>
    <xdr:clientData/>
  </xdr:twoCellAnchor>
  <xdr:twoCellAnchor>
    <xdr:from>
      <xdr:col>0</xdr:col>
      <xdr:colOff>1379432</xdr:colOff>
      <xdr:row>28</xdr:row>
      <xdr:rowOff>25099</xdr:rowOff>
    </xdr:from>
    <xdr:to>
      <xdr:col>0</xdr:col>
      <xdr:colOff>1379432</xdr:colOff>
      <xdr:row>30</xdr:row>
      <xdr:rowOff>0</xdr:rowOff>
    </xdr:to>
    <xdr:pic>
      <xdr:nvPicPr>
        <xdr:cNvPr id="30" name="Picture 15">
          <a:extLst>
            <a:ext uri="{FF2B5EF4-FFF2-40B4-BE49-F238E27FC236}">
              <a16:creationId xmlns:a16="http://schemas.microsoft.com/office/drawing/2014/main" id="{136ECAFF-F9DC-4496-87C6-98A86DE9110F}"/>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77885624"/>
          <a:ext cx="0" cy="5820076"/>
        </a:xfrm>
        <a:prstGeom prst="rect">
          <a:avLst/>
        </a:prstGeom>
      </xdr:spPr>
    </xdr:pic>
    <xdr:clientData/>
  </xdr:twoCellAnchor>
  <xdr:twoCellAnchor>
    <xdr:from>
      <xdr:col>1</xdr:col>
      <xdr:colOff>23813</xdr:colOff>
      <xdr:row>49</xdr:row>
      <xdr:rowOff>988219</xdr:rowOff>
    </xdr:from>
    <xdr:to>
      <xdr:col>1</xdr:col>
      <xdr:colOff>677593</xdr:colOff>
      <xdr:row>49</xdr:row>
      <xdr:rowOff>1881187</xdr:rowOff>
    </xdr:to>
    <xdr:pic>
      <xdr:nvPicPr>
        <xdr:cNvPr id="32" name="Picture 31">
          <a:extLst>
            <a:ext uri="{FF2B5EF4-FFF2-40B4-BE49-F238E27FC236}">
              <a16:creationId xmlns:a16="http://schemas.microsoft.com/office/drawing/2014/main" id="{D75A3E50-9D9C-4B04-AB6E-2F53061DD73B}"/>
            </a:ext>
          </a:extLst>
        </xdr:cNvPr>
        <xdr:cNvPicPr>
          <a:picLocks noChangeAspect="1"/>
        </xdr:cNvPicPr>
      </xdr:nvPicPr>
      <xdr:blipFill>
        <a:blip xmlns:r="http://schemas.openxmlformats.org/officeDocument/2006/relationships" r:embed="rId15"/>
        <a:stretch>
          <a:fillRect/>
        </a:stretch>
      </xdr:blipFill>
      <xdr:spPr>
        <a:xfrm>
          <a:off x="903288" y="141548644"/>
          <a:ext cx="647430" cy="8897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2</xdr:row>
      <xdr:rowOff>0</xdr:rowOff>
    </xdr:to>
    <xdr:pic>
      <xdr:nvPicPr>
        <xdr:cNvPr id="2" name="Picture 2">
          <a:extLst>
            <a:ext uri="{FF2B5EF4-FFF2-40B4-BE49-F238E27FC236}">
              <a16:creationId xmlns:a16="http://schemas.microsoft.com/office/drawing/2014/main" id="{8CBA8E2B-0F19-432A-BFC0-5AE5775CB71B}"/>
            </a:ext>
            <a:ext uri="{147F2762-F138-4A5C-976F-8EAC2B608ADB}">
              <a16:predDERef xmlns:a16="http://schemas.microsoft.com/office/drawing/2014/main" pred="{7EA11921-5EC2-4073-8412-BA2EB0EC5DC5}"/>
            </a:ext>
          </a:extLst>
        </xdr:cNvPr>
        <xdr:cNvPicPr>
          <a:picLocks noChangeAspect="1"/>
        </xdr:cNvPicPr>
      </xdr:nvPicPr>
      <xdr:blipFill>
        <a:blip xmlns:r="http://schemas.openxmlformats.org/officeDocument/2006/relationships" r:embed="rId1"/>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 name="Picture 3">
          <a:extLst>
            <a:ext uri="{FF2B5EF4-FFF2-40B4-BE49-F238E27FC236}">
              <a16:creationId xmlns:a16="http://schemas.microsoft.com/office/drawing/2014/main" id="{26411F07-74F1-4F7C-8738-42BEBAB8C244}"/>
            </a:ext>
            <a:ext uri="{147F2762-F138-4A5C-976F-8EAC2B608ADB}">
              <a16:predDERef xmlns:a16="http://schemas.microsoft.com/office/drawing/2014/main" pred="{5670319A-2FC3-4DF8-8EE6-89AB3D80B7CC}"/>
            </a:ext>
          </a:extLst>
        </xdr:cNvPr>
        <xdr:cNvPicPr>
          <a:picLocks noChangeAspect="1"/>
        </xdr:cNvPicPr>
      </xdr:nvPicPr>
      <xdr:blipFill>
        <a:blip xmlns:r="http://schemas.openxmlformats.org/officeDocument/2006/relationships" r:embed="rId2"/>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4" name="Picture 4">
          <a:extLst>
            <a:ext uri="{FF2B5EF4-FFF2-40B4-BE49-F238E27FC236}">
              <a16:creationId xmlns:a16="http://schemas.microsoft.com/office/drawing/2014/main" id="{2193277F-B282-4292-98E0-F89E10931BCC}"/>
            </a:ext>
            <a:ext uri="{147F2762-F138-4A5C-976F-8EAC2B608ADB}">
              <a16:predDERef xmlns:a16="http://schemas.microsoft.com/office/drawing/2014/main" pred="{81F4F0DC-FC14-47E0-BE33-1C4C509EF0E9}"/>
            </a:ext>
          </a:extLst>
        </xdr:cNvPr>
        <xdr:cNvPicPr>
          <a:picLocks noChangeAspect="1"/>
        </xdr:cNvPicPr>
      </xdr:nvPicPr>
      <xdr:blipFill>
        <a:blip xmlns:r="http://schemas.openxmlformats.org/officeDocument/2006/relationships" r:embed="rId3"/>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5" name="Picture 5">
          <a:extLst>
            <a:ext uri="{FF2B5EF4-FFF2-40B4-BE49-F238E27FC236}">
              <a16:creationId xmlns:a16="http://schemas.microsoft.com/office/drawing/2014/main" id="{41032989-63D2-43CF-A94C-E93B8C3EE1F9}"/>
            </a:ext>
            <a:ext uri="{147F2762-F138-4A5C-976F-8EAC2B608ADB}">
              <a16:predDERef xmlns:a16="http://schemas.microsoft.com/office/drawing/2014/main" pred="{95627405-32FD-423E-AB6C-BA32AB188843}"/>
            </a:ext>
          </a:extLst>
        </xdr:cNvPr>
        <xdr:cNvPicPr>
          <a:picLocks noChangeAspect="1"/>
        </xdr:cNvPicPr>
      </xdr:nvPicPr>
      <xdr:blipFill>
        <a:blip xmlns:r="http://schemas.openxmlformats.org/officeDocument/2006/relationships" r:embed="rId4"/>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6" name="Picture 6">
          <a:extLst>
            <a:ext uri="{FF2B5EF4-FFF2-40B4-BE49-F238E27FC236}">
              <a16:creationId xmlns:a16="http://schemas.microsoft.com/office/drawing/2014/main" id="{988D8035-CD99-43C9-A09D-2E7BCDFEB4A8}"/>
            </a:ext>
            <a:ext uri="{147F2762-F138-4A5C-976F-8EAC2B608ADB}">
              <a16:predDERef xmlns:a16="http://schemas.microsoft.com/office/drawing/2014/main" pred="{574501BF-8287-4ABF-A98F-C497F0B58B1E}"/>
            </a:ext>
          </a:extLst>
        </xdr:cNvPr>
        <xdr:cNvPicPr>
          <a:picLocks noChangeAspect="1"/>
        </xdr:cNvPicPr>
      </xdr:nvPicPr>
      <xdr:blipFill>
        <a:blip xmlns:r="http://schemas.openxmlformats.org/officeDocument/2006/relationships" r:embed="rId5"/>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7" name="Picture 7">
          <a:extLst>
            <a:ext uri="{FF2B5EF4-FFF2-40B4-BE49-F238E27FC236}">
              <a16:creationId xmlns:a16="http://schemas.microsoft.com/office/drawing/2014/main" id="{14A03EF4-1AA3-43FB-BE06-04E6AFBFB35D}"/>
            </a:ext>
            <a:ext uri="{147F2762-F138-4A5C-976F-8EAC2B608ADB}">
              <a16:predDERef xmlns:a16="http://schemas.microsoft.com/office/drawing/2014/main" pred="{C0A6BF15-2712-4291-BA7D-B7A0C6B1B93A}"/>
            </a:ext>
          </a:extLst>
        </xdr:cNvPr>
        <xdr:cNvPicPr>
          <a:picLocks noChangeAspect="1"/>
        </xdr:cNvPicPr>
      </xdr:nvPicPr>
      <xdr:blipFill>
        <a:blip xmlns:r="http://schemas.openxmlformats.org/officeDocument/2006/relationships" r:embed="rId6"/>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8" name="Picture 8">
          <a:extLst>
            <a:ext uri="{FF2B5EF4-FFF2-40B4-BE49-F238E27FC236}">
              <a16:creationId xmlns:a16="http://schemas.microsoft.com/office/drawing/2014/main" id="{99398E10-A8EC-45F5-A854-5095327EC733}"/>
            </a:ext>
            <a:ext uri="{147F2762-F138-4A5C-976F-8EAC2B608ADB}">
              <a16:predDERef xmlns:a16="http://schemas.microsoft.com/office/drawing/2014/main" pred="{B4D18CB6-E76D-4521-8BCC-8A5739C4AB78}"/>
            </a:ext>
          </a:extLst>
        </xdr:cNvPr>
        <xdr:cNvPicPr>
          <a:picLocks noChangeAspect="1"/>
        </xdr:cNvPicPr>
      </xdr:nvPicPr>
      <xdr:blipFill>
        <a:blip xmlns:r="http://schemas.openxmlformats.org/officeDocument/2006/relationships" r:embed="rId7"/>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9" name="Picture 9">
          <a:extLst>
            <a:ext uri="{FF2B5EF4-FFF2-40B4-BE49-F238E27FC236}">
              <a16:creationId xmlns:a16="http://schemas.microsoft.com/office/drawing/2014/main" id="{31013000-8FBD-41D1-8E47-0EEB004423C2}"/>
            </a:ext>
            <a:ext uri="{147F2762-F138-4A5C-976F-8EAC2B608ADB}">
              <a16:predDERef xmlns:a16="http://schemas.microsoft.com/office/drawing/2014/main" pred="{033E51FE-8FB4-42C0-B1EA-3A2C67924704}"/>
            </a:ext>
          </a:extLst>
        </xdr:cNvPr>
        <xdr:cNvPicPr>
          <a:picLocks noChangeAspect="1"/>
        </xdr:cNvPicPr>
      </xdr:nvPicPr>
      <xdr:blipFill>
        <a:blip xmlns:r="http://schemas.openxmlformats.org/officeDocument/2006/relationships" r:embed="rId8"/>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10" name="Picture 10">
          <a:extLst>
            <a:ext uri="{FF2B5EF4-FFF2-40B4-BE49-F238E27FC236}">
              <a16:creationId xmlns:a16="http://schemas.microsoft.com/office/drawing/2014/main" id="{0BF91E75-6603-4545-B631-814A89FD4FA0}"/>
            </a:ext>
            <a:ext uri="{147F2762-F138-4A5C-976F-8EAC2B608ADB}">
              <a16:predDERef xmlns:a16="http://schemas.microsoft.com/office/drawing/2014/main" pred="{1F5000BE-2F90-4558-B5B0-80FCBC22CB11}"/>
            </a:ext>
          </a:extLst>
        </xdr:cNvPr>
        <xdr:cNvPicPr>
          <a:picLocks noChangeAspect="1"/>
        </xdr:cNvPicPr>
      </xdr:nvPicPr>
      <xdr:blipFill>
        <a:blip xmlns:r="http://schemas.openxmlformats.org/officeDocument/2006/relationships" r:embed="rId9"/>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11" name="Picture 11">
          <a:extLst>
            <a:ext uri="{FF2B5EF4-FFF2-40B4-BE49-F238E27FC236}">
              <a16:creationId xmlns:a16="http://schemas.microsoft.com/office/drawing/2014/main" id="{61456345-6EE0-453B-AEF1-EBA67C3EE1FA}"/>
            </a:ext>
            <a:ext uri="{147F2762-F138-4A5C-976F-8EAC2B608ADB}">
              <a16:predDERef xmlns:a16="http://schemas.microsoft.com/office/drawing/2014/main" pred="{1621EB23-8C02-473D-BB3D-197BF8698998}"/>
            </a:ext>
          </a:extLst>
        </xdr:cNvPr>
        <xdr:cNvPicPr>
          <a:picLocks noChangeAspect="1"/>
        </xdr:cNvPicPr>
      </xdr:nvPicPr>
      <xdr:blipFill>
        <a:blip xmlns:r="http://schemas.openxmlformats.org/officeDocument/2006/relationships" r:embed="rId10"/>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12" name="Picture 12">
          <a:extLst>
            <a:ext uri="{FF2B5EF4-FFF2-40B4-BE49-F238E27FC236}">
              <a16:creationId xmlns:a16="http://schemas.microsoft.com/office/drawing/2014/main" id="{91A481FB-F229-4DB4-802E-F55B1287C286}"/>
            </a:ext>
            <a:ext uri="{147F2762-F138-4A5C-976F-8EAC2B608ADB}">
              <a16:predDERef xmlns:a16="http://schemas.microsoft.com/office/drawing/2014/main" pred="{C6F15EA4-7EC3-40C3-A419-1B1BB1562A3E}"/>
            </a:ext>
          </a:extLst>
        </xdr:cNvPr>
        <xdr:cNvPicPr>
          <a:picLocks noChangeAspect="1"/>
        </xdr:cNvPicPr>
      </xdr:nvPicPr>
      <xdr:blipFill>
        <a:blip xmlns:r="http://schemas.openxmlformats.org/officeDocument/2006/relationships" r:embed="rId11"/>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13" name="Picture 13">
          <a:extLst>
            <a:ext uri="{FF2B5EF4-FFF2-40B4-BE49-F238E27FC236}">
              <a16:creationId xmlns:a16="http://schemas.microsoft.com/office/drawing/2014/main" id="{5BF0E126-A910-40BC-BB45-41FAFB09D2E1}"/>
            </a:ext>
            <a:ext uri="{147F2762-F138-4A5C-976F-8EAC2B608ADB}">
              <a16:predDERef xmlns:a16="http://schemas.microsoft.com/office/drawing/2014/main" pred="{90DCC9E8-944E-450B-A52F-232DDE8B7A8A}"/>
            </a:ext>
          </a:extLst>
        </xdr:cNvPr>
        <xdr:cNvPicPr>
          <a:picLocks noChangeAspect="1"/>
        </xdr:cNvPicPr>
      </xdr:nvPicPr>
      <xdr:blipFill>
        <a:blip xmlns:r="http://schemas.openxmlformats.org/officeDocument/2006/relationships" r:embed="rId12"/>
        <a:stretch>
          <a:fillRect/>
        </a:stretch>
      </xdr:blipFill>
      <xdr:spPr>
        <a:xfrm>
          <a:off x="876300" y="0"/>
          <a:ext cx="0" cy="923925"/>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14" name="Picture 14">
          <a:extLst>
            <a:ext uri="{FF2B5EF4-FFF2-40B4-BE49-F238E27FC236}">
              <a16:creationId xmlns:a16="http://schemas.microsoft.com/office/drawing/2014/main" id="{6CCAE182-9382-4EAF-9457-85CBC65F4860}"/>
            </a:ext>
            <a:ext uri="{147F2762-F138-4A5C-976F-8EAC2B608ADB}">
              <a16:predDERef xmlns:a16="http://schemas.microsoft.com/office/drawing/2014/main" pred="{85505E98-A110-4E20-AC19-57806BB3E1B9}"/>
            </a:ext>
          </a:extLst>
        </xdr:cNvPr>
        <xdr:cNvPicPr>
          <a:picLocks noChangeAspect="1"/>
        </xdr:cNvPicPr>
      </xdr:nvPicPr>
      <xdr:blipFill>
        <a:blip xmlns:r="http://schemas.openxmlformats.org/officeDocument/2006/relationships" r:embed="rId13"/>
        <a:stretch>
          <a:fillRect/>
        </a:stretch>
      </xdr:blipFill>
      <xdr:spPr>
        <a:xfrm>
          <a:off x="876300" y="0"/>
          <a:ext cx="0" cy="923925"/>
        </a:xfrm>
        <a:prstGeom prst="rect">
          <a:avLst/>
        </a:prstGeom>
      </xdr:spPr>
    </xdr:pic>
    <xdr:clientData/>
  </xdr:twoCellAnchor>
  <xdr:twoCellAnchor>
    <xdr:from>
      <xdr:col>0</xdr:col>
      <xdr:colOff>1379432</xdr:colOff>
      <xdr:row>1</xdr:row>
      <xdr:rowOff>25099</xdr:rowOff>
    </xdr:from>
    <xdr:to>
      <xdr:col>0</xdr:col>
      <xdr:colOff>1379432</xdr:colOff>
      <xdr:row>2</xdr:row>
      <xdr:rowOff>0</xdr:rowOff>
    </xdr:to>
    <xdr:pic>
      <xdr:nvPicPr>
        <xdr:cNvPr id="15" name="Picture 15">
          <a:extLst>
            <a:ext uri="{FF2B5EF4-FFF2-40B4-BE49-F238E27FC236}">
              <a16:creationId xmlns:a16="http://schemas.microsoft.com/office/drawing/2014/main" id="{AC5E9DD1-7C58-4F2E-B1A8-29949FAA94EE}"/>
            </a:ext>
            <a:ext uri="{147F2762-F138-4A5C-976F-8EAC2B608ADB}">
              <a16:predDERef xmlns:a16="http://schemas.microsoft.com/office/drawing/2014/main" pred="{37D131F6-805E-4A7F-9DB0-A27B29AF3D72}"/>
            </a:ext>
          </a:extLst>
        </xdr:cNvPr>
        <xdr:cNvPicPr>
          <a:picLocks noChangeAspect="1"/>
        </xdr:cNvPicPr>
      </xdr:nvPicPr>
      <xdr:blipFill>
        <a:blip xmlns:r="http://schemas.openxmlformats.org/officeDocument/2006/relationships" r:embed="rId14"/>
        <a:stretch>
          <a:fillRect/>
        </a:stretch>
      </xdr:blipFill>
      <xdr:spPr>
        <a:xfrm>
          <a:off x="877782" y="28274"/>
          <a:ext cx="0" cy="895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2</xdr:row>
      <xdr:rowOff>0</xdr:rowOff>
    </xdr:to>
    <xdr:pic>
      <xdr:nvPicPr>
        <xdr:cNvPr id="26" name="Picture 2">
          <a:extLst>
            <a:ext uri="{FF2B5EF4-FFF2-40B4-BE49-F238E27FC236}">
              <a16:creationId xmlns:a16="http://schemas.microsoft.com/office/drawing/2014/main" id="{12913F21-C63C-4F08-888E-E50855BAA82E}"/>
            </a:ext>
          </a:extLst>
        </xdr:cNvPr>
        <xdr:cNvPicPr>
          <a:picLocks noChangeAspect="1"/>
        </xdr:cNvPicPr>
      </xdr:nvPicPr>
      <xdr:blipFill>
        <a:blip xmlns:r="http://schemas.openxmlformats.org/officeDocument/2006/relationships" r:embed="rId1"/>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27" name="Picture 3">
          <a:extLst>
            <a:ext uri="{FF2B5EF4-FFF2-40B4-BE49-F238E27FC236}">
              <a16:creationId xmlns:a16="http://schemas.microsoft.com/office/drawing/2014/main" id="{4D5371BE-4640-48AD-9529-AA89EC7C229E}"/>
            </a:ext>
          </a:extLst>
        </xdr:cNvPr>
        <xdr:cNvPicPr>
          <a:picLocks noChangeAspect="1"/>
        </xdr:cNvPicPr>
      </xdr:nvPicPr>
      <xdr:blipFill>
        <a:blip xmlns:r="http://schemas.openxmlformats.org/officeDocument/2006/relationships" r:embed="rId2"/>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28" name="Picture 4">
          <a:extLst>
            <a:ext uri="{FF2B5EF4-FFF2-40B4-BE49-F238E27FC236}">
              <a16:creationId xmlns:a16="http://schemas.microsoft.com/office/drawing/2014/main" id="{E96AB383-1210-4524-A4CB-CFBC1B42FCF1}"/>
            </a:ext>
          </a:extLst>
        </xdr:cNvPr>
        <xdr:cNvPicPr>
          <a:picLocks noChangeAspect="1"/>
        </xdr:cNvPicPr>
      </xdr:nvPicPr>
      <xdr:blipFill>
        <a:blip xmlns:r="http://schemas.openxmlformats.org/officeDocument/2006/relationships" r:embed="rId3"/>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29" name="Picture 5">
          <a:extLst>
            <a:ext uri="{FF2B5EF4-FFF2-40B4-BE49-F238E27FC236}">
              <a16:creationId xmlns:a16="http://schemas.microsoft.com/office/drawing/2014/main" id="{906CD376-237B-4325-8624-1BCEBBB65EE9}"/>
            </a:ext>
          </a:extLst>
        </xdr:cNvPr>
        <xdr:cNvPicPr>
          <a:picLocks noChangeAspect="1"/>
        </xdr:cNvPicPr>
      </xdr:nvPicPr>
      <xdr:blipFill>
        <a:blip xmlns:r="http://schemas.openxmlformats.org/officeDocument/2006/relationships" r:embed="rId4"/>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0" name="Picture 6">
          <a:extLst>
            <a:ext uri="{FF2B5EF4-FFF2-40B4-BE49-F238E27FC236}">
              <a16:creationId xmlns:a16="http://schemas.microsoft.com/office/drawing/2014/main" id="{936B29E1-E7DB-493E-81CE-1847B59C44BC}"/>
            </a:ext>
          </a:extLst>
        </xdr:cNvPr>
        <xdr:cNvPicPr>
          <a:picLocks noChangeAspect="1"/>
        </xdr:cNvPicPr>
      </xdr:nvPicPr>
      <xdr:blipFill>
        <a:blip xmlns:r="http://schemas.openxmlformats.org/officeDocument/2006/relationships" r:embed="rId5"/>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1" name="Picture 7">
          <a:extLst>
            <a:ext uri="{FF2B5EF4-FFF2-40B4-BE49-F238E27FC236}">
              <a16:creationId xmlns:a16="http://schemas.microsoft.com/office/drawing/2014/main" id="{2D43D2B3-6832-4045-86EF-A4A52E028B2B}"/>
            </a:ext>
          </a:extLst>
        </xdr:cNvPr>
        <xdr:cNvPicPr>
          <a:picLocks noChangeAspect="1"/>
        </xdr:cNvPicPr>
      </xdr:nvPicPr>
      <xdr:blipFill>
        <a:blip xmlns:r="http://schemas.openxmlformats.org/officeDocument/2006/relationships" r:embed="rId6"/>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2" name="Picture 8">
          <a:extLst>
            <a:ext uri="{FF2B5EF4-FFF2-40B4-BE49-F238E27FC236}">
              <a16:creationId xmlns:a16="http://schemas.microsoft.com/office/drawing/2014/main" id="{E34376D9-4233-41DD-84A3-9C1D53FCA92B}"/>
            </a:ext>
          </a:extLst>
        </xdr:cNvPr>
        <xdr:cNvPicPr>
          <a:picLocks noChangeAspect="1"/>
        </xdr:cNvPicPr>
      </xdr:nvPicPr>
      <xdr:blipFill>
        <a:blip xmlns:r="http://schemas.openxmlformats.org/officeDocument/2006/relationships" r:embed="rId7"/>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3" name="Picture 9">
          <a:extLst>
            <a:ext uri="{FF2B5EF4-FFF2-40B4-BE49-F238E27FC236}">
              <a16:creationId xmlns:a16="http://schemas.microsoft.com/office/drawing/2014/main" id="{45B5361B-9DA4-429F-B95C-2114F54B391A}"/>
            </a:ext>
          </a:extLst>
        </xdr:cNvPr>
        <xdr:cNvPicPr>
          <a:picLocks noChangeAspect="1"/>
        </xdr:cNvPicPr>
      </xdr:nvPicPr>
      <xdr:blipFill>
        <a:blip xmlns:r="http://schemas.openxmlformats.org/officeDocument/2006/relationships" r:embed="rId8"/>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4" name="Picture 10">
          <a:extLst>
            <a:ext uri="{FF2B5EF4-FFF2-40B4-BE49-F238E27FC236}">
              <a16:creationId xmlns:a16="http://schemas.microsoft.com/office/drawing/2014/main" id="{83CF5DF0-34ED-4A4B-8F01-53A2C7D59301}"/>
            </a:ext>
          </a:extLst>
        </xdr:cNvPr>
        <xdr:cNvPicPr>
          <a:picLocks noChangeAspect="1"/>
        </xdr:cNvPicPr>
      </xdr:nvPicPr>
      <xdr:blipFill>
        <a:blip xmlns:r="http://schemas.openxmlformats.org/officeDocument/2006/relationships" r:embed="rId9"/>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5" name="Picture 11">
          <a:extLst>
            <a:ext uri="{FF2B5EF4-FFF2-40B4-BE49-F238E27FC236}">
              <a16:creationId xmlns:a16="http://schemas.microsoft.com/office/drawing/2014/main" id="{7A53DD07-378C-4A75-982A-1BC0EAAA7BE4}"/>
            </a:ext>
          </a:extLst>
        </xdr:cNvPr>
        <xdr:cNvPicPr>
          <a:picLocks noChangeAspect="1"/>
        </xdr:cNvPicPr>
      </xdr:nvPicPr>
      <xdr:blipFill>
        <a:blip xmlns:r="http://schemas.openxmlformats.org/officeDocument/2006/relationships" r:embed="rId10"/>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6" name="Picture 12">
          <a:extLst>
            <a:ext uri="{FF2B5EF4-FFF2-40B4-BE49-F238E27FC236}">
              <a16:creationId xmlns:a16="http://schemas.microsoft.com/office/drawing/2014/main" id="{A6CA719E-34D8-4304-9F06-8FBA5146057B}"/>
            </a:ext>
          </a:extLst>
        </xdr:cNvPr>
        <xdr:cNvPicPr>
          <a:picLocks noChangeAspect="1"/>
        </xdr:cNvPicPr>
      </xdr:nvPicPr>
      <xdr:blipFill>
        <a:blip xmlns:r="http://schemas.openxmlformats.org/officeDocument/2006/relationships" r:embed="rId11"/>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7" name="Picture 13">
          <a:extLst>
            <a:ext uri="{FF2B5EF4-FFF2-40B4-BE49-F238E27FC236}">
              <a16:creationId xmlns:a16="http://schemas.microsoft.com/office/drawing/2014/main" id="{69CC763B-B5DF-4034-942F-A9325C9333EB}"/>
            </a:ext>
          </a:extLst>
        </xdr:cNvPr>
        <xdr:cNvPicPr>
          <a:picLocks noChangeAspect="1"/>
        </xdr:cNvPicPr>
      </xdr:nvPicPr>
      <xdr:blipFill>
        <a:blip xmlns:r="http://schemas.openxmlformats.org/officeDocument/2006/relationships" r:embed="rId12"/>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8" name="Picture 14">
          <a:extLst>
            <a:ext uri="{FF2B5EF4-FFF2-40B4-BE49-F238E27FC236}">
              <a16:creationId xmlns:a16="http://schemas.microsoft.com/office/drawing/2014/main" id="{FE6F9A49-7D0F-4153-9765-99EB98B232E7}"/>
            </a:ext>
          </a:extLst>
        </xdr:cNvPr>
        <xdr:cNvPicPr>
          <a:picLocks noChangeAspect="1"/>
        </xdr:cNvPicPr>
      </xdr:nvPicPr>
      <xdr:blipFill>
        <a:blip xmlns:r="http://schemas.openxmlformats.org/officeDocument/2006/relationships" r:embed="rId13"/>
        <a:stretch>
          <a:fillRect/>
        </a:stretch>
      </xdr:blipFill>
      <xdr:spPr>
        <a:xfrm>
          <a:off x="1758950" y="0"/>
          <a:ext cx="0" cy="57194450"/>
        </a:xfrm>
        <a:prstGeom prst="rect">
          <a:avLst/>
        </a:prstGeom>
      </xdr:spPr>
    </xdr:pic>
    <xdr:clientData/>
  </xdr:twoCellAnchor>
  <xdr:twoCellAnchor>
    <xdr:from>
      <xdr:col>0</xdr:col>
      <xdr:colOff>1379432</xdr:colOff>
      <xdr:row>1</xdr:row>
      <xdr:rowOff>25099</xdr:rowOff>
    </xdr:from>
    <xdr:to>
      <xdr:col>0</xdr:col>
      <xdr:colOff>1379432</xdr:colOff>
      <xdr:row>2</xdr:row>
      <xdr:rowOff>0</xdr:rowOff>
    </xdr:to>
    <xdr:pic>
      <xdr:nvPicPr>
        <xdr:cNvPr id="39" name="Picture 15">
          <a:extLst>
            <a:ext uri="{FF2B5EF4-FFF2-40B4-BE49-F238E27FC236}">
              <a16:creationId xmlns:a16="http://schemas.microsoft.com/office/drawing/2014/main" id="{07BC8E0D-92A4-4AB2-B51C-5A5BFC422976}"/>
            </a:ext>
          </a:extLst>
        </xdr:cNvPr>
        <xdr:cNvPicPr>
          <a:picLocks noChangeAspect="1"/>
        </xdr:cNvPicPr>
      </xdr:nvPicPr>
      <xdr:blipFill>
        <a:blip xmlns:r="http://schemas.openxmlformats.org/officeDocument/2006/relationships" r:embed="rId14"/>
        <a:stretch>
          <a:fillRect/>
        </a:stretch>
      </xdr:blipFill>
      <xdr:spPr>
        <a:xfrm>
          <a:off x="1379432" y="25099"/>
          <a:ext cx="0" cy="574830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1</xdr:row>
      <xdr:rowOff>0</xdr:rowOff>
    </xdr:to>
    <xdr:pic>
      <xdr:nvPicPr>
        <xdr:cNvPr id="61" name="Picture 2">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
        <a:stretch>
          <a:fillRect/>
        </a:stretch>
      </xdr:blipFill>
      <xdr:spPr>
        <a:xfrm>
          <a:off x="738188" y="988220"/>
          <a:ext cx="955894" cy="1143000"/>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62" name="Picture 3">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
        <a:stretch>
          <a:fillRect/>
        </a:stretch>
      </xdr:blipFill>
      <xdr:spPr>
        <a:xfrm>
          <a:off x="488156" y="2202656"/>
          <a:ext cx="1609575" cy="1226343"/>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63" name="Picture 4">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3"/>
        <a:stretch>
          <a:fillRect/>
        </a:stretch>
      </xdr:blipFill>
      <xdr:spPr>
        <a:xfrm>
          <a:off x="476250" y="3483429"/>
          <a:ext cx="1592638" cy="1211036"/>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64" name="Picture 5">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4"/>
        <a:stretch>
          <a:fillRect/>
        </a:stretch>
      </xdr:blipFill>
      <xdr:spPr>
        <a:xfrm>
          <a:off x="503465" y="4776107"/>
          <a:ext cx="1517056" cy="1170214"/>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65" name="Picture 6">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
        <a:stretch>
          <a:fillRect/>
        </a:stretch>
      </xdr:blipFill>
      <xdr:spPr>
        <a:xfrm>
          <a:off x="476250" y="6027964"/>
          <a:ext cx="1539581" cy="1183821"/>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66" name="Picture 7">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
        <a:stretch>
          <a:fillRect/>
        </a:stretch>
      </xdr:blipFill>
      <xdr:spPr>
        <a:xfrm>
          <a:off x="449036" y="12341678"/>
          <a:ext cx="1605643" cy="1225779"/>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67" name="Picture 8">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7"/>
        <a:stretch>
          <a:fillRect/>
        </a:stretch>
      </xdr:blipFill>
      <xdr:spPr>
        <a:xfrm>
          <a:off x="449036" y="13607144"/>
          <a:ext cx="1564821" cy="1191504"/>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68" name="Picture 9">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8"/>
        <a:stretch>
          <a:fillRect/>
        </a:stretch>
      </xdr:blipFill>
      <xdr:spPr>
        <a:xfrm>
          <a:off x="462642" y="14913429"/>
          <a:ext cx="1518278" cy="1170214"/>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69" name="Picture 10">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9"/>
        <a:stretch>
          <a:fillRect/>
        </a:stretch>
      </xdr:blipFill>
      <xdr:spPr>
        <a:xfrm>
          <a:off x="503464" y="18723429"/>
          <a:ext cx="1474003" cy="1129393"/>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70" name="Picture 11">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0"/>
        <a:stretch>
          <a:fillRect/>
        </a:stretch>
      </xdr:blipFill>
      <xdr:spPr>
        <a:xfrm>
          <a:off x="408215" y="22479001"/>
          <a:ext cx="1570319" cy="1211035"/>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71" name="Picture 12">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1"/>
        <a:stretch>
          <a:fillRect/>
        </a:stretch>
      </xdr:blipFill>
      <xdr:spPr>
        <a:xfrm>
          <a:off x="449036" y="23744464"/>
          <a:ext cx="1578394" cy="1211036"/>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72" name="Picture 13">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2"/>
        <a:stretch>
          <a:fillRect/>
        </a:stretch>
      </xdr:blipFill>
      <xdr:spPr>
        <a:xfrm>
          <a:off x="435430" y="24996322"/>
          <a:ext cx="1567768" cy="1197429"/>
        </a:xfrm>
        <a:prstGeom prst="rect">
          <a:avLst/>
        </a:prstGeom>
      </xdr:spPr>
    </xdr:pic>
    <xdr:clientData/>
  </xdr:twoCellAnchor>
  <xdr:twoCellAnchor>
    <xdr:from>
      <xdr:col>1</xdr:col>
      <xdr:colOff>0</xdr:colOff>
      <xdr:row>0</xdr:row>
      <xdr:rowOff>0</xdr:rowOff>
    </xdr:from>
    <xdr:to>
      <xdr:col>1</xdr:col>
      <xdr:colOff>0</xdr:colOff>
      <xdr:row>1</xdr:row>
      <xdr:rowOff>0</xdr:rowOff>
    </xdr:to>
    <xdr:pic>
      <xdr:nvPicPr>
        <xdr:cNvPr id="73" name="Picture 14">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13"/>
        <a:stretch>
          <a:fillRect/>
        </a:stretch>
      </xdr:blipFill>
      <xdr:spPr>
        <a:xfrm>
          <a:off x="938893" y="26302607"/>
          <a:ext cx="631688" cy="1115786"/>
        </a:xfrm>
        <a:prstGeom prst="rect">
          <a:avLst/>
        </a:prstGeom>
      </xdr:spPr>
    </xdr:pic>
    <xdr:clientData/>
  </xdr:twoCellAnchor>
  <xdr:twoCellAnchor>
    <xdr:from>
      <xdr:col>0</xdr:col>
      <xdr:colOff>1379432</xdr:colOff>
      <xdr:row>0</xdr:row>
      <xdr:rowOff>25099</xdr:rowOff>
    </xdr:from>
    <xdr:to>
      <xdr:col>0</xdr:col>
      <xdr:colOff>1379432</xdr:colOff>
      <xdr:row>1</xdr:row>
      <xdr:rowOff>0</xdr:rowOff>
    </xdr:to>
    <xdr:pic>
      <xdr:nvPicPr>
        <xdr:cNvPr id="74" name="Picture 15">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4"/>
        <a:stretch>
          <a:fillRect/>
        </a:stretch>
      </xdr:blipFill>
      <xdr:spPr>
        <a:xfrm>
          <a:off x="1379432" y="313735"/>
          <a:ext cx="0" cy="43745727"/>
        </a:xfrm>
        <a:prstGeom prst="rect">
          <a:avLst/>
        </a:prstGeom>
      </xdr:spPr>
    </xdr:pic>
    <xdr:clientData/>
  </xdr:twoCellAnchor>
  <xdr:twoCellAnchor>
    <xdr:from>
      <xdr:col>1</xdr:col>
      <xdr:colOff>428625</xdr:colOff>
      <xdr:row>10</xdr:row>
      <xdr:rowOff>83345</xdr:rowOff>
    </xdr:from>
    <xdr:to>
      <xdr:col>1</xdr:col>
      <xdr:colOff>1952625</xdr:colOff>
      <xdr:row>10</xdr:row>
      <xdr:rowOff>1714956</xdr:rowOff>
    </xdr:to>
    <xdr:pic>
      <xdr:nvPicPr>
        <xdr:cNvPr id="26" name="Picture 25">
          <a:extLst>
            <a:ext uri="{FF2B5EF4-FFF2-40B4-BE49-F238E27FC236}">
              <a16:creationId xmlns:a16="http://schemas.microsoft.com/office/drawing/2014/main" id="{6B2B80F1-C5DF-6136-08E6-78A8363D61B7}"/>
            </a:ext>
          </a:extLst>
        </xdr:cNvPr>
        <xdr:cNvPicPr>
          <a:picLocks noChangeAspect="1"/>
        </xdr:cNvPicPr>
      </xdr:nvPicPr>
      <xdr:blipFill>
        <a:blip xmlns:r="http://schemas.openxmlformats.org/officeDocument/2006/relationships" r:embed="rId15"/>
        <a:stretch>
          <a:fillRect/>
        </a:stretch>
      </xdr:blipFill>
      <xdr:spPr>
        <a:xfrm>
          <a:off x="428625" y="158888908"/>
          <a:ext cx="1524000" cy="1631611"/>
        </a:xfrm>
        <a:prstGeom prst="rect">
          <a:avLst/>
        </a:prstGeom>
      </xdr:spPr>
    </xdr:pic>
    <xdr:clientData/>
  </xdr:twoCellAnchor>
  <xdr:twoCellAnchor>
    <xdr:from>
      <xdr:col>1</xdr:col>
      <xdr:colOff>35719</xdr:colOff>
      <xdr:row>18</xdr:row>
      <xdr:rowOff>190501</xdr:rowOff>
    </xdr:from>
    <xdr:to>
      <xdr:col>1</xdr:col>
      <xdr:colOff>2357086</xdr:colOff>
      <xdr:row>18</xdr:row>
      <xdr:rowOff>1595439</xdr:rowOff>
    </xdr:to>
    <xdr:pic>
      <xdr:nvPicPr>
        <xdr:cNvPr id="29" name="Picture 28">
          <a:extLst>
            <a:ext uri="{FF2B5EF4-FFF2-40B4-BE49-F238E27FC236}">
              <a16:creationId xmlns:a16="http://schemas.microsoft.com/office/drawing/2014/main" id="{425E1C42-9204-A067-AECF-5EA292E21A9D}"/>
            </a:ext>
          </a:extLst>
        </xdr:cNvPr>
        <xdr:cNvPicPr>
          <a:picLocks noChangeAspect="1"/>
        </xdr:cNvPicPr>
      </xdr:nvPicPr>
      <xdr:blipFill>
        <a:blip xmlns:r="http://schemas.openxmlformats.org/officeDocument/2006/relationships" r:embed="rId16"/>
        <a:stretch>
          <a:fillRect/>
        </a:stretch>
      </xdr:blipFill>
      <xdr:spPr>
        <a:xfrm>
          <a:off x="35719" y="164318157"/>
          <a:ext cx="2321367" cy="1404938"/>
        </a:xfrm>
        <a:prstGeom prst="rect">
          <a:avLst/>
        </a:prstGeom>
      </xdr:spPr>
    </xdr:pic>
    <xdr:clientData/>
  </xdr:twoCellAnchor>
  <xdr:oneCellAnchor>
    <xdr:from>
      <xdr:col>1</xdr:col>
      <xdr:colOff>489857</xdr:colOff>
      <xdr:row>13</xdr:row>
      <xdr:rowOff>217713</xdr:rowOff>
    </xdr:from>
    <xdr:ext cx="1564821" cy="1438938"/>
    <xdr:pic>
      <xdr:nvPicPr>
        <xdr:cNvPr id="12" name="Picture 11">
          <a:extLst>
            <a:ext uri="{FF2B5EF4-FFF2-40B4-BE49-F238E27FC236}">
              <a16:creationId xmlns:a16="http://schemas.microsoft.com/office/drawing/2014/main" id="{451F9C64-2D16-46D3-8CFD-6B8683B5D0C4}"/>
            </a:ext>
          </a:extLst>
        </xdr:cNvPr>
        <xdr:cNvPicPr>
          <a:picLocks noChangeAspect="1"/>
        </xdr:cNvPicPr>
      </xdr:nvPicPr>
      <xdr:blipFill>
        <a:blip xmlns:r="http://schemas.openxmlformats.org/officeDocument/2006/relationships" r:embed="rId17"/>
        <a:stretch>
          <a:fillRect/>
        </a:stretch>
      </xdr:blipFill>
      <xdr:spPr>
        <a:xfrm>
          <a:off x="2168638" y="235020869"/>
          <a:ext cx="1564821" cy="1438938"/>
        </a:xfrm>
        <a:prstGeom prst="rect">
          <a:avLst/>
        </a:prstGeom>
      </xdr:spPr>
    </xdr:pic>
    <xdr:clientData/>
  </xdr:oneCellAnchor>
  <xdr:oneCellAnchor>
    <xdr:from>
      <xdr:col>1</xdr:col>
      <xdr:colOff>340178</xdr:colOff>
      <xdr:row>12</xdr:row>
      <xdr:rowOff>449035</xdr:rowOff>
    </xdr:from>
    <xdr:ext cx="1990827" cy="857294"/>
    <xdr:pic>
      <xdr:nvPicPr>
        <xdr:cNvPr id="20" name="Picture 19">
          <a:extLst>
            <a:ext uri="{FF2B5EF4-FFF2-40B4-BE49-F238E27FC236}">
              <a16:creationId xmlns:a16="http://schemas.microsoft.com/office/drawing/2014/main" id="{F05542B6-4333-4497-B4D2-2AE6FAE2059D}"/>
            </a:ext>
          </a:extLst>
        </xdr:cNvPr>
        <xdr:cNvPicPr>
          <a:picLocks noChangeAspect="1"/>
        </xdr:cNvPicPr>
      </xdr:nvPicPr>
      <xdr:blipFill>
        <a:blip xmlns:r="http://schemas.openxmlformats.org/officeDocument/2006/relationships" r:embed="rId18"/>
        <a:stretch>
          <a:fillRect/>
        </a:stretch>
      </xdr:blipFill>
      <xdr:spPr>
        <a:xfrm>
          <a:off x="2018959" y="232585191"/>
          <a:ext cx="1990827" cy="857294"/>
        </a:xfrm>
        <a:prstGeom prst="rect">
          <a:avLst/>
        </a:prstGeom>
      </xdr:spPr>
    </xdr:pic>
    <xdr:clientData/>
  </xdr:oneCellAnchor>
  <xdr:twoCellAnchor>
    <xdr:from>
      <xdr:col>1</xdr:col>
      <xdr:colOff>416720</xdr:colOff>
      <xdr:row>15</xdr:row>
      <xdr:rowOff>83343</xdr:rowOff>
    </xdr:from>
    <xdr:to>
      <xdr:col>1</xdr:col>
      <xdr:colOff>2095500</xdr:colOff>
      <xdr:row>15</xdr:row>
      <xdr:rowOff>1699946</xdr:rowOff>
    </xdr:to>
    <xdr:pic>
      <xdr:nvPicPr>
        <xdr:cNvPr id="28" name="Picture 27">
          <a:extLst>
            <a:ext uri="{FF2B5EF4-FFF2-40B4-BE49-F238E27FC236}">
              <a16:creationId xmlns:a16="http://schemas.microsoft.com/office/drawing/2014/main" id="{CE3CE2AB-F7C5-423B-8E0A-CCC3AC41B7A6}"/>
            </a:ext>
          </a:extLst>
        </xdr:cNvPr>
        <xdr:cNvPicPr>
          <a:picLocks noChangeAspect="1"/>
        </xdr:cNvPicPr>
      </xdr:nvPicPr>
      <xdr:blipFill>
        <a:blip xmlns:r="http://schemas.openxmlformats.org/officeDocument/2006/relationships" r:embed="rId19"/>
        <a:stretch>
          <a:fillRect/>
        </a:stretch>
      </xdr:blipFill>
      <xdr:spPr>
        <a:xfrm>
          <a:off x="2095501" y="258889499"/>
          <a:ext cx="1678780" cy="1616603"/>
        </a:xfrm>
        <a:prstGeom prst="rect">
          <a:avLst/>
        </a:prstGeom>
      </xdr:spPr>
    </xdr:pic>
    <xdr:clientData/>
  </xdr:twoCellAnchor>
  <xdr:twoCellAnchor>
    <xdr:from>
      <xdr:col>1</xdr:col>
      <xdr:colOff>297656</xdr:colOff>
      <xdr:row>16</xdr:row>
      <xdr:rowOff>83345</xdr:rowOff>
    </xdr:from>
    <xdr:to>
      <xdr:col>1</xdr:col>
      <xdr:colOff>2118850</xdr:colOff>
      <xdr:row>16</xdr:row>
      <xdr:rowOff>1714501</xdr:rowOff>
    </xdr:to>
    <xdr:pic>
      <xdr:nvPicPr>
        <xdr:cNvPr id="32" name="Picture 31">
          <a:extLst>
            <a:ext uri="{FF2B5EF4-FFF2-40B4-BE49-F238E27FC236}">
              <a16:creationId xmlns:a16="http://schemas.microsoft.com/office/drawing/2014/main" id="{9789F0C3-33BA-4FF0-8D81-56AEE6A616F4}"/>
            </a:ext>
          </a:extLst>
        </xdr:cNvPr>
        <xdr:cNvPicPr>
          <a:picLocks noChangeAspect="1"/>
        </xdr:cNvPicPr>
      </xdr:nvPicPr>
      <xdr:blipFill>
        <a:blip xmlns:r="http://schemas.openxmlformats.org/officeDocument/2006/relationships" r:embed="rId20"/>
        <a:stretch>
          <a:fillRect/>
        </a:stretch>
      </xdr:blipFill>
      <xdr:spPr>
        <a:xfrm>
          <a:off x="1976437" y="261556501"/>
          <a:ext cx="1821194" cy="1631156"/>
        </a:xfrm>
        <a:prstGeom prst="rect">
          <a:avLst/>
        </a:prstGeom>
      </xdr:spPr>
    </xdr:pic>
    <xdr:clientData/>
  </xdr:twoCellAnchor>
  <xdr:oneCellAnchor>
    <xdr:from>
      <xdr:col>1</xdr:col>
      <xdr:colOff>741137</xdr:colOff>
      <xdr:row>5</xdr:row>
      <xdr:rowOff>129721</xdr:rowOff>
    </xdr:from>
    <xdr:ext cx="1056882" cy="1499961"/>
    <xdr:pic>
      <xdr:nvPicPr>
        <xdr:cNvPr id="44" name="Picture 43">
          <a:extLst>
            <a:ext uri="{FF2B5EF4-FFF2-40B4-BE49-F238E27FC236}">
              <a16:creationId xmlns:a16="http://schemas.microsoft.com/office/drawing/2014/main" id="{21473121-8154-47D1-BBD9-C707FE7566CC}"/>
            </a:ext>
          </a:extLst>
        </xdr:cNvPr>
        <xdr:cNvPicPr>
          <a:picLocks noChangeAspect="1"/>
        </xdr:cNvPicPr>
      </xdr:nvPicPr>
      <xdr:blipFill>
        <a:blip xmlns:r="http://schemas.openxmlformats.org/officeDocument/2006/relationships" r:embed="rId21"/>
        <a:stretch>
          <a:fillRect/>
        </a:stretch>
      </xdr:blipFill>
      <xdr:spPr>
        <a:xfrm>
          <a:off x="2419918" y="186641127"/>
          <a:ext cx="1056882" cy="1499961"/>
        </a:xfrm>
        <a:prstGeom prst="rect">
          <a:avLst/>
        </a:prstGeom>
      </xdr:spPr>
    </xdr:pic>
    <xdr:clientData/>
  </xdr:oneCellAnchor>
  <xdr:twoCellAnchor editAs="oneCell">
    <xdr:from>
      <xdr:col>1</xdr:col>
      <xdr:colOff>1</xdr:colOff>
      <xdr:row>14</xdr:row>
      <xdr:rowOff>1</xdr:rowOff>
    </xdr:from>
    <xdr:to>
      <xdr:col>1</xdr:col>
      <xdr:colOff>2316163</xdr:colOff>
      <xdr:row>15</xdr:row>
      <xdr:rowOff>201410</xdr:rowOff>
    </xdr:to>
    <xdr:pic>
      <xdr:nvPicPr>
        <xdr:cNvPr id="98" name="Picture 97">
          <a:extLst>
            <a:ext uri="{FF2B5EF4-FFF2-40B4-BE49-F238E27FC236}">
              <a16:creationId xmlns:a16="http://schemas.microsoft.com/office/drawing/2014/main" id="{CB676F93-EEE6-3111-F09B-F0F65AD9CBEC}"/>
            </a:ext>
          </a:extLst>
        </xdr:cNvPr>
        <xdr:cNvPicPr>
          <a:picLocks noChangeAspect="1"/>
        </xdr:cNvPicPr>
      </xdr:nvPicPr>
      <xdr:blipFill>
        <a:blip xmlns:r="http://schemas.openxmlformats.org/officeDocument/2006/relationships" r:embed="rId22"/>
        <a:stretch>
          <a:fillRect/>
        </a:stretch>
      </xdr:blipFill>
      <xdr:spPr>
        <a:xfrm>
          <a:off x="1678782" y="228707157"/>
          <a:ext cx="2309812" cy="1083498"/>
        </a:xfrm>
        <a:prstGeom prst="rect">
          <a:avLst/>
        </a:prstGeom>
      </xdr:spPr>
    </xdr:pic>
    <xdr:clientData/>
  </xdr:twoCellAnchor>
  <xdr:twoCellAnchor editAs="oneCell">
    <xdr:from>
      <xdr:col>1</xdr:col>
      <xdr:colOff>38100</xdr:colOff>
      <xdr:row>17</xdr:row>
      <xdr:rowOff>1</xdr:rowOff>
    </xdr:from>
    <xdr:to>
      <xdr:col>1</xdr:col>
      <xdr:colOff>2206625</xdr:colOff>
      <xdr:row>17</xdr:row>
      <xdr:rowOff>1568451</xdr:rowOff>
    </xdr:to>
    <xdr:pic>
      <xdr:nvPicPr>
        <xdr:cNvPr id="99" name="Picture 98">
          <a:extLst>
            <a:ext uri="{FF2B5EF4-FFF2-40B4-BE49-F238E27FC236}">
              <a16:creationId xmlns:a16="http://schemas.microsoft.com/office/drawing/2014/main" id="{0110890E-A437-AF3C-F63A-FF747B6904C3}"/>
            </a:ext>
          </a:extLst>
        </xdr:cNvPr>
        <xdr:cNvPicPr>
          <a:picLocks noChangeAspect="1"/>
        </xdr:cNvPicPr>
      </xdr:nvPicPr>
      <xdr:blipFill>
        <a:blip xmlns:r="http://schemas.openxmlformats.org/officeDocument/2006/relationships" r:embed="rId23"/>
        <a:stretch>
          <a:fillRect/>
        </a:stretch>
      </xdr:blipFill>
      <xdr:spPr>
        <a:xfrm>
          <a:off x="1714500" y="236728001"/>
          <a:ext cx="2165350" cy="1574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678180</xdr:colOff>
      <xdr:row>34</xdr:row>
      <xdr:rowOff>68580</xdr:rowOff>
    </xdr:from>
    <xdr:ext cx="434378" cy="381033"/>
    <xdr:pic>
      <xdr:nvPicPr>
        <xdr:cNvPr id="37" name="Picture 29">
          <a:extLst>
            <a:ext uri="{FF2B5EF4-FFF2-40B4-BE49-F238E27FC236}">
              <a16:creationId xmlns:a16="http://schemas.microsoft.com/office/drawing/2014/main" id="{CBE3B2FF-84AB-41B6-9A1D-DBBE0BCEF336}"/>
            </a:ext>
          </a:extLst>
        </xdr:cNvPr>
        <xdr:cNvPicPr>
          <a:picLocks noChangeAspect="1"/>
        </xdr:cNvPicPr>
      </xdr:nvPicPr>
      <xdr:blipFill>
        <a:blip xmlns:r="http://schemas.openxmlformats.org/officeDocument/2006/relationships" r:embed="rId1"/>
        <a:stretch>
          <a:fillRect/>
        </a:stretch>
      </xdr:blipFill>
      <xdr:spPr>
        <a:xfrm>
          <a:off x="1287780" y="26639520"/>
          <a:ext cx="434378" cy="38103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2</xdr:row>
      <xdr:rowOff>0</xdr:rowOff>
    </xdr:to>
    <xdr:pic>
      <xdr:nvPicPr>
        <xdr:cNvPr id="26" name="Picture 2">
          <a:extLst>
            <a:ext uri="{FF2B5EF4-FFF2-40B4-BE49-F238E27FC236}">
              <a16:creationId xmlns:a16="http://schemas.microsoft.com/office/drawing/2014/main" id="{9365828A-3450-4065-ADDB-5EC91F2040C1}"/>
            </a:ext>
          </a:extLst>
        </xdr:cNvPr>
        <xdr:cNvPicPr>
          <a:picLocks noChangeAspect="1"/>
        </xdr:cNvPicPr>
      </xdr:nvPicPr>
      <xdr:blipFill>
        <a:blip xmlns:r="http://schemas.openxmlformats.org/officeDocument/2006/relationships" r:embed="rId1"/>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27" name="Picture 3">
          <a:extLst>
            <a:ext uri="{FF2B5EF4-FFF2-40B4-BE49-F238E27FC236}">
              <a16:creationId xmlns:a16="http://schemas.microsoft.com/office/drawing/2014/main" id="{0AA36B5F-542C-489E-8A17-2E796BFF338A}"/>
            </a:ext>
          </a:extLst>
        </xdr:cNvPr>
        <xdr:cNvPicPr>
          <a:picLocks noChangeAspect="1"/>
        </xdr:cNvPicPr>
      </xdr:nvPicPr>
      <xdr:blipFill>
        <a:blip xmlns:r="http://schemas.openxmlformats.org/officeDocument/2006/relationships" r:embed="rId2"/>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28" name="Picture 4">
          <a:extLst>
            <a:ext uri="{FF2B5EF4-FFF2-40B4-BE49-F238E27FC236}">
              <a16:creationId xmlns:a16="http://schemas.microsoft.com/office/drawing/2014/main" id="{991941AB-9F34-4563-8A1C-37699BB4A008}"/>
            </a:ext>
          </a:extLst>
        </xdr:cNvPr>
        <xdr:cNvPicPr>
          <a:picLocks noChangeAspect="1"/>
        </xdr:cNvPicPr>
      </xdr:nvPicPr>
      <xdr:blipFill>
        <a:blip xmlns:r="http://schemas.openxmlformats.org/officeDocument/2006/relationships" r:embed="rId3"/>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29" name="Picture 5">
          <a:extLst>
            <a:ext uri="{FF2B5EF4-FFF2-40B4-BE49-F238E27FC236}">
              <a16:creationId xmlns:a16="http://schemas.microsoft.com/office/drawing/2014/main" id="{7EC086C8-6651-45E6-A221-35779694C694}"/>
            </a:ext>
          </a:extLst>
        </xdr:cNvPr>
        <xdr:cNvPicPr>
          <a:picLocks noChangeAspect="1"/>
        </xdr:cNvPicPr>
      </xdr:nvPicPr>
      <xdr:blipFill>
        <a:blip xmlns:r="http://schemas.openxmlformats.org/officeDocument/2006/relationships" r:embed="rId4"/>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0" name="Picture 6">
          <a:extLst>
            <a:ext uri="{FF2B5EF4-FFF2-40B4-BE49-F238E27FC236}">
              <a16:creationId xmlns:a16="http://schemas.microsoft.com/office/drawing/2014/main" id="{B8D8485C-2A16-438C-8B5B-61F2459846FC}"/>
            </a:ext>
          </a:extLst>
        </xdr:cNvPr>
        <xdr:cNvPicPr>
          <a:picLocks noChangeAspect="1"/>
        </xdr:cNvPicPr>
      </xdr:nvPicPr>
      <xdr:blipFill>
        <a:blip xmlns:r="http://schemas.openxmlformats.org/officeDocument/2006/relationships" r:embed="rId5"/>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1" name="Picture 7">
          <a:extLst>
            <a:ext uri="{FF2B5EF4-FFF2-40B4-BE49-F238E27FC236}">
              <a16:creationId xmlns:a16="http://schemas.microsoft.com/office/drawing/2014/main" id="{2E41EFAA-97E9-4B9B-8ABC-B1A3773FDED9}"/>
            </a:ext>
          </a:extLst>
        </xdr:cNvPr>
        <xdr:cNvPicPr>
          <a:picLocks noChangeAspect="1"/>
        </xdr:cNvPicPr>
      </xdr:nvPicPr>
      <xdr:blipFill>
        <a:blip xmlns:r="http://schemas.openxmlformats.org/officeDocument/2006/relationships" r:embed="rId6"/>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2" name="Picture 8">
          <a:extLst>
            <a:ext uri="{FF2B5EF4-FFF2-40B4-BE49-F238E27FC236}">
              <a16:creationId xmlns:a16="http://schemas.microsoft.com/office/drawing/2014/main" id="{6DEA32F3-2FDB-438D-ABD2-713854C95D36}"/>
            </a:ext>
          </a:extLst>
        </xdr:cNvPr>
        <xdr:cNvPicPr>
          <a:picLocks noChangeAspect="1"/>
        </xdr:cNvPicPr>
      </xdr:nvPicPr>
      <xdr:blipFill>
        <a:blip xmlns:r="http://schemas.openxmlformats.org/officeDocument/2006/relationships" r:embed="rId7"/>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3" name="Picture 9">
          <a:extLst>
            <a:ext uri="{FF2B5EF4-FFF2-40B4-BE49-F238E27FC236}">
              <a16:creationId xmlns:a16="http://schemas.microsoft.com/office/drawing/2014/main" id="{541E9E41-A765-4CAF-87D9-AD343BC4739E}"/>
            </a:ext>
          </a:extLst>
        </xdr:cNvPr>
        <xdr:cNvPicPr>
          <a:picLocks noChangeAspect="1"/>
        </xdr:cNvPicPr>
      </xdr:nvPicPr>
      <xdr:blipFill>
        <a:blip xmlns:r="http://schemas.openxmlformats.org/officeDocument/2006/relationships" r:embed="rId8"/>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4" name="Picture 10">
          <a:extLst>
            <a:ext uri="{FF2B5EF4-FFF2-40B4-BE49-F238E27FC236}">
              <a16:creationId xmlns:a16="http://schemas.microsoft.com/office/drawing/2014/main" id="{D0692DBD-2712-4BE9-AE90-A38552488D59}"/>
            </a:ext>
          </a:extLst>
        </xdr:cNvPr>
        <xdr:cNvPicPr>
          <a:picLocks noChangeAspect="1"/>
        </xdr:cNvPicPr>
      </xdr:nvPicPr>
      <xdr:blipFill>
        <a:blip xmlns:r="http://schemas.openxmlformats.org/officeDocument/2006/relationships" r:embed="rId9"/>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5" name="Picture 11">
          <a:extLst>
            <a:ext uri="{FF2B5EF4-FFF2-40B4-BE49-F238E27FC236}">
              <a16:creationId xmlns:a16="http://schemas.microsoft.com/office/drawing/2014/main" id="{412995B1-8F0D-4B04-B4FC-C992C87BB1F5}"/>
            </a:ext>
          </a:extLst>
        </xdr:cNvPr>
        <xdr:cNvPicPr>
          <a:picLocks noChangeAspect="1"/>
        </xdr:cNvPicPr>
      </xdr:nvPicPr>
      <xdr:blipFill>
        <a:blip xmlns:r="http://schemas.openxmlformats.org/officeDocument/2006/relationships" r:embed="rId10"/>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6" name="Picture 12">
          <a:extLst>
            <a:ext uri="{FF2B5EF4-FFF2-40B4-BE49-F238E27FC236}">
              <a16:creationId xmlns:a16="http://schemas.microsoft.com/office/drawing/2014/main" id="{71302728-004B-45B3-8E82-66F2325303B3}"/>
            </a:ext>
          </a:extLst>
        </xdr:cNvPr>
        <xdr:cNvPicPr>
          <a:picLocks noChangeAspect="1"/>
        </xdr:cNvPicPr>
      </xdr:nvPicPr>
      <xdr:blipFill>
        <a:blip xmlns:r="http://schemas.openxmlformats.org/officeDocument/2006/relationships" r:embed="rId11"/>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7" name="Picture 13">
          <a:extLst>
            <a:ext uri="{FF2B5EF4-FFF2-40B4-BE49-F238E27FC236}">
              <a16:creationId xmlns:a16="http://schemas.microsoft.com/office/drawing/2014/main" id="{25266345-3798-4C40-B8B9-96A7F955EF54}"/>
            </a:ext>
          </a:extLst>
        </xdr:cNvPr>
        <xdr:cNvPicPr>
          <a:picLocks noChangeAspect="1"/>
        </xdr:cNvPicPr>
      </xdr:nvPicPr>
      <xdr:blipFill>
        <a:blip xmlns:r="http://schemas.openxmlformats.org/officeDocument/2006/relationships" r:embed="rId12"/>
        <a:stretch>
          <a:fillRect/>
        </a:stretch>
      </xdr:blipFill>
      <xdr:spPr>
        <a:xfrm>
          <a:off x="1758950" y="0"/>
          <a:ext cx="0" cy="57194450"/>
        </a:xfrm>
        <a:prstGeom prst="rect">
          <a:avLst/>
        </a:prstGeom>
      </xdr:spPr>
    </xdr:pic>
    <xdr:clientData/>
  </xdr:twoCellAnchor>
  <xdr:twoCellAnchor>
    <xdr:from>
      <xdr:col>1</xdr:col>
      <xdr:colOff>0</xdr:colOff>
      <xdr:row>0</xdr:row>
      <xdr:rowOff>0</xdr:rowOff>
    </xdr:from>
    <xdr:to>
      <xdr:col>1</xdr:col>
      <xdr:colOff>0</xdr:colOff>
      <xdr:row>2</xdr:row>
      <xdr:rowOff>0</xdr:rowOff>
    </xdr:to>
    <xdr:pic>
      <xdr:nvPicPr>
        <xdr:cNvPr id="38" name="Picture 14">
          <a:extLst>
            <a:ext uri="{FF2B5EF4-FFF2-40B4-BE49-F238E27FC236}">
              <a16:creationId xmlns:a16="http://schemas.microsoft.com/office/drawing/2014/main" id="{0277930D-2286-477D-8263-EAA192646969}"/>
            </a:ext>
          </a:extLst>
        </xdr:cNvPr>
        <xdr:cNvPicPr>
          <a:picLocks noChangeAspect="1"/>
        </xdr:cNvPicPr>
      </xdr:nvPicPr>
      <xdr:blipFill>
        <a:blip xmlns:r="http://schemas.openxmlformats.org/officeDocument/2006/relationships" r:embed="rId13"/>
        <a:stretch>
          <a:fillRect/>
        </a:stretch>
      </xdr:blipFill>
      <xdr:spPr>
        <a:xfrm>
          <a:off x="1758950" y="0"/>
          <a:ext cx="0" cy="57194450"/>
        </a:xfrm>
        <a:prstGeom prst="rect">
          <a:avLst/>
        </a:prstGeom>
      </xdr:spPr>
    </xdr:pic>
    <xdr:clientData/>
  </xdr:twoCellAnchor>
  <xdr:twoCellAnchor>
    <xdr:from>
      <xdr:col>0</xdr:col>
      <xdr:colOff>1379432</xdr:colOff>
      <xdr:row>1</xdr:row>
      <xdr:rowOff>25099</xdr:rowOff>
    </xdr:from>
    <xdr:to>
      <xdr:col>0</xdr:col>
      <xdr:colOff>1379432</xdr:colOff>
      <xdr:row>2</xdr:row>
      <xdr:rowOff>0</xdr:rowOff>
    </xdr:to>
    <xdr:pic>
      <xdr:nvPicPr>
        <xdr:cNvPr id="39" name="Picture 15">
          <a:extLst>
            <a:ext uri="{FF2B5EF4-FFF2-40B4-BE49-F238E27FC236}">
              <a16:creationId xmlns:a16="http://schemas.microsoft.com/office/drawing/2014/main" id="{5B3EB09D-ACE8-4D94-A5E5-8D248037E5C1}"/>
            </a:ext>
          </a:extLst>
        </xdr:cNvPr>
        <xdr:cNvPicPr>
          <a:picLocks noChangeAspect="1"/>
        </xdr:cNvPicPr>
      </xdr:nvPicPr>
      <xdr:blipFill>
        <a:blip xmlns:r="http://schemas.openxmlformats.org/officeDocument/2006/relationships" r:embed="rId14"/>
        <a:stretch>
          <a:fillRect/>
        </a:stretch>
      </xdr:blipFill>
      <xdr:spPr>
        <a:xfrm>
          <a:off x="1379432" y="25099"/>
          <a:ext cx="0" cy="5748308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usk, Zachary A. (JSC-SK311)[KBR Wyle Services, LLC]" id="{1A36EC67-32D4-4DDC-900B-15F16F1FC1CA}" userId="zwusk@ndc.nasa.gov" providerId="PeoplePicker"/>
  <person displayName="Estep, Benjamin K. (JSC-SK311)[KBR Wyle Services, LLC]" id="{23E75F0A-C003-4F16-AF12-AF94007A74B5}" userId="bkestep@ndc.nasa.gov" providerId="PeoplePicker"/>
  <person displayName="Hew, Monica (JSC-SK-3)[KBR Wyle Services, LLC]" id="{CA6B681B-D63E-40B4-9BB2-7FCECE4C624A}" userId="S::mhewyang@ndc.nasa.gov::b0fe5dda-87dd-405c-b23b-1bb27cbd7029" providerId="AD"/>
</personList>
</file>

<file path=xl/richData/_rels/richValueRel.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64">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 s="0">
    <v>42</v>
    <v>5</v>
  </rv>
  <rv s="0">
    <v>43</v>
    <v>5</v>
  </rv>
  <rv s="0">
    <v>44</v>
    <v>5</v>
  </rv>
  <rv s="0">
    <v>45</v>
    <v>5</v>
  </rv>
  <rv s="0">
    <v>46</v>
    <v>5</v>
  </rv>
  <rv s="0">
    <v>47</v>
    <v>5</v>
  </rv>
  <rv s="0">
    <v>48</v>
    <v>5</v>
  </rv>
  <rv s="0">
    <v>49</v>
    <v>5</v>
  </rv>
  <rv s="0">
    <v>50</v>
    <v>5</v>
  </rv>
  <rv s="0">
    <v>51</v>
    <v>5</v>
  </rv>
  <rv s="0">
    <v>52</v>
    <v>5</v>
  </rv>
  <rv s="0">
    <v>53</v>
    <v>5</v>
  </rv>
  <rv s="0">
    <v>54</v>
    <v>5</v>
  </rv>
  <rv s="0">
    <v>55</v>
    <v>5</v>
  </rv>
  <rv s="0">
    <v>56</v>
    <v>5</v>
  </rv>
  <rv s="0">
    <v>57</v>
    <v>5</v>
  </rv>
  <rv s="0">
    <v>58</v>
    <v>5</v>
  </rv>
  <rv s="0">
    <v>59</v>
    <v>5</v>
  </rv>
  <rv s="0">
    <v>60</v>
    <v>5</v>
  </rv>
  <rv s="0">
    <v>61</v>
    <v>5</v>
  </rv>
  <rv s="0">
    <v>62</v>
    <v>5</v>
  </rv>
  <rv s="0">
    <v>63</v>
    <v>5</v>
  </rv>
  <rv s="0">
    <v>64</v>
    <v>5</v>
  </rv>
  <rv s="0">
    <v>65</v>
    <v>5</v>
  </rv>
  <rv s="0">
    <v>66</v>
    <v>5</v>
  </rv>
  <rv s="0">
    <v>67</v>
    <v>5</v>
  </rv>
  <rv s="0">
    <v>68</v>
    <v>5</v>
  </rv>
  <rv s="0">
    <v>69</v>
    <v>5</v>
  </rv>
  <rv s="0">
    <v>70</v>
    <v>5</v>
  </rv>
  <rv s="0">
    <v>71</v>
    <v>5</v>
  </rv>
  <rv s="0">
    <v>72</v>
    <v>5</v>
  </rv>
  <rv s="0">
    <v>73</v>
    <v>5</v>
  </rv>
  <rv s="0">
    <v>74</v>
    <v>5</v>
  </rv>
  <rv s="0">
    <v>75</v>
    <v>5</v>
  </rv>
  <rv s="0">
    <v>76</v>
    <v>5</v>
  </rv>
  <rv s="0">
    <v>77</v>
    <v>5</v>
  </rv>
  <rv s="0">
    <v>78</v>
    <v>5</v>
  </rv>
  <rv s="0">
    <v>79</v>
    <v>5</v>
  </rv>
  <rv s="0">
    <v>80</v>
    <v>5</v>
  </rv>
  <rv s="0">
    <v>81</v>
    <v>5</v>
  </rv>
  <rv s="0">
    <v>82</v>
    <v>5</v>
  </rv>
  <rv s="1">
    <v>83</v>
    <v>5</v>
    <v>Image of Product. Front orientation. Male-Female Threaded Hex Standoff, 18-8 Stainless Steel, 4.500 mm Hex, 10 mm Long, M2.5 x 0.45 mm Thread.</v>
  </rv>
  <rv s="1">
    <v>84</v>
    <v>5</v>
    <v>Image of Product. Front orientation. 18-8 Stainless Steel Socket Head Screw, M2.5 x 0.45 mm Thread, 5 mm Long.</v>
  </rv>
  <rv s="0">
    <v>85</v>
    <v>5</v>
  </rv>
  <rv s="1">
    <v>86</v>
    <v>5</v>
    <v>2310</v>
  </rv>
  <rv s="0">
    <v>87</v>
    <v>5</v>
  </rv>
  <rv s="0">
    <v>88</v>
    <v>5</v>
  </rv>
  <rv s="0">
    <v>89</v>
    <v>5</v>
  </rv>
  <rv s="0">
    <v>90</v>
    <v>5</v>
  </rv>
  <rv s="0">
    <v>91</v>
    <v>5</v>
  </rv>
  <rv s="0">
    <v>92</v>
    <v>5</v>
  </rv>
  <rv s="0">
    <v>93</v>
    <v>5</v>
  </rv>
  <rv s="0">
    <v>94</v>
    <v>5</v>
  </rv>
  <rv s="0">
    <v>95</v>
    <v>5</v>
  </rv>
  <rv s="0">
    <v>96</v>
    <v>5</v>
  </rv>
  <rv s="0">
    <v>97</v>
    <v>5</v>
  </rv>
  <rv s="0">
    <v>98</v>
    <v>5</v>
  </rv>
  <rv s="0">
    <v>99</v>
    <v>5</v>
  </rv>
  <rv s="0">
    <v>100</v>
    <v>5</v>
  </rv>
  <rv s="0">
    <v>101</v>
    <v>5</v>
  </rv>
  <rv s="0">
    <v>102</v>
    <v>5</v>
  </rv>
  <rv s="0">
    <v>103</v>
    <v>5</v>
  </rv>
  <rv s="1">
    <v>104</v>
    <v>5</v>
    <v>A white towel on a wood surface
AI-generated content may be incorrect.</v>
  </rv>
  <rv s="0">
    <v>105</v>
    <v>5</v>
  </rv>
  <rv s="0">
    <v>106</v>
    <v>5</v>
  </rv>
  <rv s="0">
    <v>107</v>
    <v>5</v>
  </rv>
  <rv s="0">
    <v>108</v>
    <v>5</v>
  </rv>
  <rv s="0">
    <v>109</v>
    <v>5</v>
  </rv>
  <rv s="0">
    <v>110</v>
    <v>5</v>
  </rv>
  <rv s="0">
    <v>111</v>
    <v>5</v>
  </rv>
  <rv s="0">
    <v>112</v>
    <v>5</v>
  </rv>
  <rv s="0">
    <v>113</v>
    <v>5</v>
  </rv>
  <rv s="0">
    <v>114</v>
    <v>5</v>
  </rv>
  <rv s="0">
    <v>115</v>
    <v>5</v>
  </rv>
  <rv s="0">
    <v>116</v>
    <v>5</v>
  </rv>
  <rv s="0">
    <v>117</v>
    <v>5</v>
  </rv>
  <rv s="0">
    <v>118</v>
    <v>5</v>
  </rv>
  <rv s="0">
    <v>119</v>
    <v>5</v>
  </rv>
  <rv s="0">
    <v>120</v>
    <v>5</v>
  </rv>
  <rv s="0">
    <v>121</v>
    <v>5</v>
  </rv>
  <rv s="0">
    <v>122</v>
    <v>5</v>
  </rv>
  <rv s="0">
    <v>123</v>
    <v>5</v>
  </rv>
  <rv s="0">
    <v>124</v>
    <v>5</v>
  </rv>
  <rv s="0">
    <v>125</v>
    <v>5</v>
  </rv>
  <rv s="0">
    <v>126</v>
    <v>5</v>
  </rv>
  <rv s="0">
    <v>127</v>
    <v>5</v>
  </rv>
  <rv s="0">
    <v>128</v>
    <v>5</v>
  </rv>
  <rv s="0">
    <v>129</v>
    <v>5</v>
  </rv>
  <rv s="0">
    <v>130</v>
    <v>5</v>
  </rv>
  <rv s="0">
    <v>131</v>
    <v>5</v>
  </rv>
  <rv s="0">
    <v>132</v>
    <v>5</v>
  </rv>
  <rv s="0">
    <v>133</v>
    <v>5</v>
  </rv>
  <rv s="0">
    <v>134</v>
    <v>5</v>
  </rv>
  <rv s="0">
    <v>135</v>
    <v>5</v>
  </rv>
  <rv s="1">
    <v>136</v>
    <v>5</v>
    <v>Image of Product. Front orientation. T-Slotted Framing, End Cap for 3" High Double Rail.</v>
  </rv>
  <rv s="1">
    <v>137</v>
    <v>5</v>
    <v>Image of Product. Front orientation. T-Slotted Framing, End Cap for 1-1/2" High Single Rail.</v>
  </rv>
  <rv s="1">
    <v>138</v>
    <v>5</v>
    <v>Image of Product. Front orientation. Phillips Flat Head Screws for Sheet Metal, Black-Oxide Steel, Number 8 Size, 3/4" Long.</v>
  </rv>
  <rv s="1">
    <v>139</v>
    <v>5</v>
    <v>Image of Product. Front orientation. Button Head Hex Drive Screw, Black-Oxide Alloy Steel, 5/16"-18 Thread, 2-1/4" Long.</v>
  </rv>
  <rv s="0">
    <v>140</v>
    <v>5</v>
  </rv>
  <rv s="0">
    <v>141</v>
    <v>5</v>
  </rv>
  <rv s="0">
    <v>142</v>
    <v>5</v>
  </rv>
  <rv s="0">
    <v>143</v>
    <v>5</v>
  </rv>
  <rv s="0">
    <v>144</v>
    <v>5</v>
  </rv>
  <rv s="0">
    <v>145</v>
    <v>5</v>
  </rv>
  <rv s="0">
    <v>146</v>
    <v>5</v>
  </rv>
  <rv s="0">
    <v>147</v>
    <v>5</v>
  </rv>
  <rv s="0">
    <v>148</v>
    <v>5</v>
  </rv>
  <rv s="0">
    <v>149</v>
    <v>5</v>
  </rv>
  <rv s="0">
    <v>150</v>
    <v>5</v>
  </rv>
  <rv s="0">
    <v>151</v>
    <v>5</v>
  </rv>
  <rv s="0">
    <v>152</v>
    <v>5</v>
  </rv>
  <rv s="0">
    <v>153</v>
    <v>5</v>
  </rv>
  <rv s="0">
    <v>154</v>
    <v>5</v>
  </rv>
  <rv s="0">
    <v>155</v>
    <v>5</v>
  </rv>
  <rv s="0">
    <v>156</v>
    <v>5</v>
  </rv>
  <rv s="0">
    <v>157</v>
    <v>5</v>
  </rv>
  <rv s="0">
    <v>158</v>
    <v>5</v>
  </rv>
  <rv s="0">
    <v>159</v>
    <v>5</v>
  </rv>
  <rv s="0">
    <v>160</v>
    <v>5</v>
  </rv>
  <rv s="0">
    <v>161</v>
    <v>5</v>
  </rv>
  <rv s="0">
    <v>162</v>
    <v>5</v>
  </rv>
  <rv s="0">
    <v>163</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el r:id="rId56"/>
  <rel r:id="rId57"/>
  <rel r:id="rId58"/>
  <rel r:id="rId59"/>
  <rel r:id="rId60"/>
  <rel r:id="rId61"/>
  <rel r:id="rId62"/>
  <rel r:id="rId63"/>
  <rel r:id="rId64"/>
  <rel r:id="rId65"/>
  <rel r:id="rId66"/>
  <rel r:id="rId67"/>
  <rel r:id="rId68"/>
  <rel r:id="rId69"/>
  <rel r:id="rId70"/>
  <rel r:id="rId71"/>
  <rel r:id="rId72"/>
  <rel r:id="rId73"/>
  <rel r:id="rId74"/>
  <rel r:id="rId75"/>
  <rel r:id="rId76"/>
  <rel r:id="rId77"/>
  <rel r:id="rId78"/>
  <rel r:id="rId79"/>
  <rel r:id="rId80"/>
  <rel r:id="rId81"/>
  <rel r:id="rId82"/>
  <rel r:id="rId83"/>
  <rel r:id="rId84"/>
  <rel r:id="rId85"/>
  <rel r:id="rId86"/>
  <rel r:id="rId87"/>
  <rel r:id="rId88"/>
  <rel r:id="rId89"/>
  <rel r:id="rId90"/>
  <rel r:id="rId91"/>
  <rel r:id="rId92"/>
  <rel r:id="rId93"/>
  <rel r:id="rId94"/>
  <rel r:id="rId95"/>
  <rel r:id="rId96"/>
  <rel r:id="rId97"/>
  <rel r:id="rId98"/>
  <rel r:id="rId99"/>
  <rel r:id="rId100"/>
  <rel r:id="rId101"/>
  <rel r:id="rId102"/>
  <rel r:id="rId103"/>
  <rel r:id="rId104"/>
  <rel r:id="rId105"/>
  <rel r:id="rId106"/>
  <rel r:id="rId107"/>
  <rel r:id="rId108"/>
  <rel r:id="rId109"/>
  <rel r:id="rId110"/>
  <rel r:id="rId111"/>
  <rel r:id="rId112"/>
  <rel r:id="rId113"/>
  <rel r:id="rId114"/>
  <rel r:id="rId115"/>
  <rel r:id="rId116"/>
  <rel r:id="rId117"/>
  <rel r:id="rId118"/>
  <rel r:id="rId119"/>
  <rel r:id="rId120"/>
  <rel r:id="rId121"/>
  <rel r:id="rId122"/>
  <rel r:id="rId123"/>
  <rel r:id="rId124"/>
  <rel r:id="rId125"/>
  <rel r:id="rId126"/>
  <rel r:id="rId127"/>
  <rel r:id="rId128"/>
  <rel r:id="rId129"/>
  <rel r:id="rId130"/>
  <rel r:id="rId131"/>
  <rel r:id="rId132"/>
  <rel r:id="rId133"/>
  <rel r:id="rId134"/>
  <rel r:id="rId135"/>
  <rel r:id="rId136"/>
  <rel r:id="rId137"/>
  <rel r:id="rId138"/>
  <rel r:id="rId139"/>
  <rel r:id="rId140"/>
  <rel r:id="rId141"/>
  <rel r:id="rId142"/>
  <rel r:id="rId143"/>
  <rel r:id="rId144"/>
  <rel r:id="rId145"/>
  <rel r:id="rId146"/>
  <rel r:id="rId147"/>
  <rel r:id="rId148"/>
  <rel r:id="rId149"/>
  <rel r:id="rId150"/>
  <rel r:id="rId151"/>
  <rel r:id="rId152"/>
  <rel r:id="rId153"/>
  <rel r:id="rId154"/>
  <rel r:id="rId155"/>
  <rel r:id="rId156"/>
  <rel r:id="rId157"/>
  <rel r:id="rId158"/>
  <rel r:id="rId159"/>
  <rel r:id="rId160"/>
  <rel r:id="rId161"/>
  <rel r:id="rId162"/>
  <rel r:id="rId163"/>
  <rel r:id="rId164"/>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5-05-10T08:40:53.34" personId="{CA6B681B-D63E-40B4-9BB2-7FCECE4C624A}" id="{1906E054-3C2B-4E62-95BC-FC5A69107D75}">
    <text>@Estep, Benjamin K. (JSC-SK311)[KBR Wyle Services, LLC]  add a column to itemize the part (e.g., part A, B, C…..). This makes it easier to call out part item "A" later in assembly procedures documentations.
@Wusk, Zachary A. (JSC-SK311)[KBR Wyle Services, LLC]  please do the same for donning stand</text>
    <mentions>
      <mention mentionpersonId="{23E75F0A-C003-4F16-AF12-AF94007A74B5}" mentionId="{DA536B27-B03B-4C55-BF88-DB635CFC57E7}" startIndex="0" length="55"/>
      <mention mentionpersonId="{1A36EC67-32D4-4DDC-900B-15F16F1FC1CA}" mentionId="{2F591D87-178D-449D-A332-ECBC9F41FB99}" startIndex="208" length="53"/>
    </mentions>
  </threadedComment>
  <threadedComment ref="J2" dT="2025-08-12T16:30:25.46" personId="{CA6B681B-D63E-40B4-9BB2-7FCECE4C624A}" id="{FDC1AEFA-6A35-4E03-BDE4-2A9B471CBC50}">
    <text>@Estep, Benjamin K. (JSC-SK311)[KBR Wyle Services, LLC] should this be total cost for line per suit ? so I * K ?</text>
    <mentions>
      <mention mentionpersonId="{23E75F0A-C003-4F16-AF12-AF94007A74B5}" mentionId="{FB4F4E5A-D648-4477-AEFE-056CE3598C70}" startIndex="0" length="55"/>
    </mentions>
  </threadedComment>
  <threadedComment ref="P2" dT="2025-05-10T08:39:00.68" personId="{CA6B681B-D63E-40B4-9BB2-7FCECE4C624A}" id="{EDFBD909-4BFE-4296-8546-7ABCE42280DB}">
    <text>@Estep, Benjamin K. (JSC-SK311)[KBR Wyle Services, LLC]  can you add a column for estimated print time required per unit ? 
@Wusk, Zachary A. (JSC-SK311)[KBR Wyle Services, LLC]  please do the same for donning stand.</text>
    <mentions>
      <mention mentionpersonId="{23E75F0A-C003-4F16-AF12-AF94007A74B5}" mentionId="{6AFDD2D5-C079-4689-9316-629D3824D4C2}" startIndex="0" length="55"/>
      <mention mentionpersonId="{1A36EC67-32D4-4DDC-900B-15F16F1FC1CA}" mentionId="{79E209EC-C163-452E-8CEB-74B5324A63A0}" startIndex="125" length="53"/>
    </mentions>
  </threadedComment>
  <threadedComment ref="W2" dT="2025-05-10T08:37:51.44" personId="{CA6B681B-D63E-40B4-9BB2-7FCECE4C624A}" id="{458EC587-DA90-42B4-9B2A-70256A0FAFF8}">
    <text>@Estep, Benjamin K. (JSC-SK311)[KBR Wyle Services, LLC]  please color code this column if possible.</text>
    <mentions>
      <mention mentionpersonId="{23E75F0A-C003-4F16-AF12-AF94007A74B5}" mentionId="{F08B3455-3FD2-44C2-BEA8-62736AE44D74}" startIndex="0" length="5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mcmaster.com/93365a132/" TargetMode="External"/><Relationship Id="rId13" Type="http://schemas.openxmlformats.org/officeDocument/2006/relationships/hyperlink" Target="https://www.amazon.com/3M-SJ3560-CLR1333-Reclosable-Fastener/dp/B00AQ6IS1G/ref=sr_1_2?crid=KVNI8NZC3787&amp;dib=eyJ2IjoiMSJ9.2C2djcecM7Ak1zbkOLOKN-OI3yb3KwztR2qJKZTP0M3bfp03iObg4JQ3r0NewfCy-9F7uaaNJ_D8cG1vYUS-nWGLe35TcQK_sXEttnJDluajD1uMcpt5dHxmN4-aCNsiopqKy01HOfUYQiSPxtBExUc9OKGYbakSGohSHD0RH8sv78IoDDy3R4QKcNfMkdXpJF3MHhncbWu-YjbcS_b5JGBk8mTNisznPLdwKlyUvuU.L7vYrnh8iRm_45TqKIeq3g3NVwo1ibedg6kvFP9MMB4&amp;dib_tag=se&amp;keywords=3m+dual+lock&amp;qid=1756083212&amp;sprefix=3m+dual+lock%2Caps%2C202&amp;sr=8-2" TargetMode="External"/><Relationship Id="rId18" Type="http://schemas.openxmlformats.org/officeDocument/2006/relationships/drawing" Target="../drawings/drawing1.xml"/><Relationship Id="rId3" Type="http://schemas.openxmlformats.org/officeDocument/2006/relationships/hyperlink" Target="https://www.mcmaster.com/3249K2/" TargetMode="External"/><Relationship Id="rId7" Type="http://schemas.openxmlformats.org/officeDocument/2006/relationships/hyperlink" Target="https://www.mcmaster.com/95868A735-97334A535/" TargetMode="External"/><Relationship Id="rId12" Type="http://schemas.openxmlformats.org/officeDocument/2006/relationships/hyperlink" Target="https://www.amazon.com/3-1x3-1in-Dustproof-Magnetic-Computer-Ventilation/dp/B0CX2ZLTKS/ref=sr_1_12_sspa?crid=2IVP8D25701IS&amp;dib=eyJ2IjoiMSJ9.8Z6ux7PUXMg237qedGcdUAu9PrUPdku4e0r1cUWMotYNoDde2bnzNNaTl61qxkeSnJORkIQeDL6H7MTXHCzt5w_HEKgOND3Vv7SmgUBp8KJxVmQO1DXTdtyz2VrGPpBxMJoUa5grNmAL52AOhmVOwttMrlMAndS231oTKUI5s0fU24zYAeiQJqOHzaIf8D1lRz1Sq9xYE-XrMpnQca0HZ_KB_Qx4cMNPLXtpb-sex6w.NVPkByux509aqY9EA1ozLg-CWTLbqJGeu_IxqCcrO8U&amp;dib_tag=se&amp;keywords=80mm+fan+mesh+filter+white&amp;qid=1752024385&amp;sprefix=80mm+fan+mesh+filter+whit%2Caps%2C145&amp;sr=8-12-spons&amp;sp_csd=d2lkZ2V0TmFtZT1zcF9tdGY&amp;psc=1" TargetMode="External"/><Relationship Id="rId17" Type="http://schemas.openxmlformats.org/officeDocument/2006/relationships/printerSettings" Target="../printerSettings/printerSettings2.bin"/><Relationship Id="rId2" Type="http://schemas.openxmlformats.org/officeDocument/2006/relationships/hyperlink" Target="https://www.mcmaster.com/91864A086/" TargetMode="External"/><Relationship Id="rId16" Type="http://schemas.openxmlformats.org/officeDocument/2006/relationships/hyperlink" Target="https://store.ultimaker.com/3d-printer-materials/s-series-materials/ultimaker-s-series-tough-pla-material" TargetMode="External"/><Relationship Id="rId1" Type="http://schemas.openxmlformats.org/officeDocument/2006/relationships/hyperlink" Target="https://www.mcmaster.com/9867K12-9867K122/" TargetMode="External"/><Relationship Id="rId6" Type="http://schemas.openxmlformats.org/officeDocument/2006/relationships/hyperlink" Target="https://www.mcmaster.com/93750A205/" TargetMode="External"/><Relationship Id="rId11" Type="http://schemas.openxmlformats.org/officeDocument/2006/relationships/hyperlink" Target="https://www.mcmaster.com/91304A113/" TargetMode="External"/><Relationship Id="rId5" Type="http://schemas.openxmlformats.org/officeDocument/2006/relationships/hyperlink" Target="https://www.mcmaster.com/93871A250/" TargetMode="External"/><Relationship Id="rId15" Type="http://schemas.openxmlformats.org/officeDocument/2006/relationships/hyperlink" Target="https://www.ic3dprinters.com/shop/abs-filaments/" TargetMode="External"/><Relationship Id="rId10" Type="http://schemas.openxmlformats.org/officeDocument/2006/relationships/hyperlink" Target="https://www.mcmaster.com/94180A351/" TargetMode="External"/><Relationship Id="rId4" Type="http://schemas.openxmlformats.org/officeDocument/2006/relationships/hyperlink" Target="https://www.mcmaster.com/91290A248/" TargetMode="External"/><Relationship Id="rId9" Type="http://schemas.openxmlformats.org/officeDocument/2006/relationships/hyperlink" Target="https://www.mcmaster.com/90357A120/" TargetMode="External"/><Relationship Id="rId14" Type="http://schemas.openxmlformats.org/officeDocument/2006/relationships/hyperlink" Target="https://www.mcmaster.com/93365A160/"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amazon.com/Meprotal-Thermowell-Stainless-Temperature-Fermenter/dp/B08QV4F8FF/ref=sr_1_3?crid=8YG2CS5ZGI4U&amp;dib=eyJ2IjoiMSJ9.NtvOU6BkoyKR1PrEyyT7T_quMmoXNbK15ZukvaynVepwyT4eeZs-ASZVJQVzfpFv04CoEvP-9MPxvQoYikiIJwnLC8tfgLzPbpq0qR14_Tysw2yI5BFmfoukLoUs58v36B6lwW7Fl6L1BAxtXsZDiu3lQUJpioAnQChxWW5ALp9O_je7MKXHEfRuU3h0lVsL8ccC2EQSa2JJZpF8uuP-tzwf90_RJ5M6QKReVke5xn8.Yn3GGy7AeWHkxTGROGyLYPg89wnIYu0YGOp7avvoGMw&amp;dib_tag=se&amp;keywords=thermowell%2B50mm&amp;qid=1755707341&amp;sprefix=thermowell%2B50mm%2Caps%2C118&amp;sr=8-3&amp;th=1" TargetMode="External"/><Relationship Id="rId18" Type="http://schemas.openxmlformats.org/officeDocument/2006/relationships/hyperlink" Target="https://www.mcmaster.com/5233K64/" TargetMode="External"/><Relationship Id="rId26" Type="http://schemas.openxmlformats.org/officeDocument/2006/relationships/hyperlink" Target="https://www.mcmaster.com/90344A135/" TargetMode="External"/><Relationship Id="rId39" Type="http://schemas.openxmlformats.org/officeDocument/2006/relationships/hyperlink" Target="https://www.amazon.com/Joy-Walker-Waterproof-Breathable-Traveling/dp/B07R8VT2SQ/ref=sr_1_1_sspa?crid=34C8UUG1Q06VI&amp;dib=eyJ2IjoiMSJ9.yWZvAny0mpt22INk3WdixqyukePppzQpqVojCw3-oS6A62RMp0IRYLmGqZgvEGRZAbMJp9mC387KW7QtVDztAF4siFrwHXRyZs4DvevgKXOz8-Icgt4dqk_ZfTlLx8ssRfJby8B-suhTiQvR52SSdxmInSwhh6wVhEqxlhNx0RfzOidJ-sLUphqz3AsgDVUMiIz8yGoowiFeISMOOVmkrVf90HUhTjVdLprXWZWGUSWFYYCUDzSIIeTsHp1GZS7yO1R6lj0NOH5vdb1pI6pJuWeuVY4Rxp0F6R_elqysY6g.ET0J1RQGpYawpP2HmoiAEogH_ow6fURinTgP6h0O05Q&amp;dib_tag=se&amp;keywords=backpack%2Brain%2Bcover%2Bgrey&amp;qid=1757522587&amp;sprefix=backpack%2Brain%2Bcover%2Bgre%2Caps%2C132&amp;sr=8-1-spons&amp;sp_csd=d2lkZ2V0TmFtZT1zcF9hdGY&amp;th=1&amp;psc=1" TargetMode="External"/><Relationship Id="rId21" Type="http://schemas.openxmlformats.org/officeDocument/2006/relationships/hyperlink" Target="https://www.mcmaster.com/7565K81/" TargetMode="External"/><Relationship Id="rId34" Type="http://schemas.openxmlformats.org/officeDocument/2006/relationships/hyperlink" Target="https://www.kuiu.com/products/pro-suspension-verde-camouflage-2-0?variant=40340225556638" TargetMode="External"/><Relationship Id="rId7" Type="http://schemas.openxmlformats.org/officeDocument/2006/relationships/hyperlink" Target="https://www.mcmaster.com/91290A248/" TargetMode="External"/><Relationship Id="rId2" Type="http://schemas.openxmlformats.org/officeDocument/2006/relationships/hyperlink" Target="https://www.mcmaster.com/94180A351/" TargetMode="External"/><Relationship Id="rId16" Type="http://schemas.openxmlformats.org/officeDocument/2006/relationships/hyperlink" Target="https://www.compcooler.shop/collections/featured-cooling-units/products/cpc-male-fitting-1-4-two-pcs" TargetMode="External"/><Relationship Id="rId20" Type="http://schemas.openxmlformats.org/officeDocument/2006/relationships/hyperlink" Target="https://www.mcmaster.com/7565K31/" TargetMode="External"/><Relationship Id="rId29" Type="http://schemas.openxmlformats.org/officeDocument/2006/relationships/hyperlink" Target="https://www.mcmaster.com/5969N23/" TargetMode="External"/><Relationship Id="rId41" Type="http://schemas.openxmlformats.org/officeDocument/2006/relationships/drawing" Target="../drawings/drawing2.xml"/><Relationship Id="rId1" Type="http://schemas.openxmlformats.org/officeDocument/2006/relationships/hyperlink" Target="https://www.compcooler.shop/collections/featured-cooling-units/products/compcooler-single-chamber-quick-release-detachable-bladder-5-0l-0-4mm-tpu-film-copy-1" TargetMode="External"/><Relationship Id="rId6" Type="http://schemas.openxmlformats.org/officeDocument/2006/relationships/hyperlink" Target="https://www.mcmaster.com/94180A363/" TargetMode="External"/><Relationship Id="rId11" Type="http://schemas.openxmlformats.org/officeDocument/2006/relationships/hyperlink" Target="https://www.mcmaster.com/5218K789/" TargetMode="External"/><Relationship Id="rId24" Type="http://schemas.openxmlformats.org/officeDocument/2006/relationships/hyperlink" Target="https://www.mcmaster.com/5969N1-5969N16/" TargetMode="External"/><Relationship Id="rId32" Type="http://schemas.openxmlformats.org/officeDocument/2006/relationships/hyperlink" Target="https://www.mcmaster.com/92220A185/" TargetMode="External"/><Relationship Id="rId37" Type="http://schemas.openxmlformats.org/officeDocument/2006/relationships/hyperlink" Target="https://www.amazon.com/BEYOURD-Heavy-Duty-Buckle-Straps-Set/dp/B08LD8CJ8D/ref=sr_1_6?crid=11Z8WG1LRWVT1&amp;dib=eyJ2IjoiMSJ9.wC34iWkoI1XqgPkZXsn1r94uFsYYzxmHizHYGImPOjQl_XYaYjcqb1OPKnzLTwKeXrHCXESh-kdLOtv6rgD3a8zipTqJLxTBJ0OLRuO5TNQPZ70UhzDKoBa_dUk2ZEWM-MFc-PmHMCco1mbttqnFiBKBcSmhI2eMeOHA_kQuGVaw_0AbHdvpKdCyB-ecMVDFlZZEWmCWWg5ItIQItqZZxdIUpLTd-lbMRXGNjj43ple2fk_QWDnSCw3qQ_ORZys-UzjFMJG8JrLvhDBPgcYvCk9_brr_YmXy-TedKK_j-1g.7MCd_BeSJuyPh9VIx1L5mYtWSh_6VOF5uQoLDQdi8Oc&amp;dib_tag=se&amp;keywords=2%2Binch%2Bbuckles%2Bfor%2Bstraps&amp;qid=1747758054&amp;sprefix=2%2Binch%2Bbuc%2Caps%2C129&amp;sr=8-6&amp;th=1" TargetMode="External"/><Relationship Id="rId40" Type="http://schemas.openxmlformats.org/officeDocument/2006/relationships/printerSettings" Target="../printerSettings/printerSettings3.bin"/><Relationship Id="rId5" Type="http://schemas.openxmlformats.org/officeDocument/2006/relationships/hyperlink" Target="https://www.mcmaster.com/91304A113/" TargetMode="External"/><Relationship Id="rId15" Type="http://schemas.openxmlformats.org/officeDocument/2006/relationships/hyperlink" Target="https://www.mcmaster.com/5218K698/" TargetMode="External"/><Relationship Id="rId23" Type="http://schemas.openxmlformats.org/officeDocument/2006/relationships/hyperlink" Target="https://www.mcmaster.com/5969N1-5969N15/" TargetMode="External"/><Relationship Id="rId28" Type="http://schemas.openxmlformats.org/officeDocument/2006/relationships/hyperlink" Target="https://www.mcmaster.com/5969N42/" TargetMode="External"/><Relationship Id="rId36" Type="http://schemas.openxmlformats.org/officeDocument/2006/relationships/hyperlink" Target="https://www.amazon.com/Stainless-Steel-Clamps-Repair-Tubing/dp/B09BM1MNFX/ref=sr_1_3?crid=2GV40Z3CLBCT6&amp;dib=eyJ2IjoiMSJ9.dd3Geq2r5sc03sjQ6gNMhLHkdNn2tBXSAF6RwycRM_Quza56EB12S5sjoCpEqfq0VUGQqPPAj9faDkwGJYjimzkSFPMN8IZ-uKDd2L6Lt04NurNtkR7qFsjKFX5rhLbPAPLXxk3QsfTzfD_syrM1YsfZvTFVSJNFgza_Fy2Fjma5j6hn43qcylKA2c_slp_60UrWC7krzhzxHJLWWL8d4dJ6gYxWfQpbGzdSLtAHZ1A.B9BgUlU_hv7ro_MouOt5ofrtMMN3holGwxfSI5LZLxk&amp;dib_tag=se&amp;keywords=metal%2Bhose%2Bclamps%2Bfor%2B1%2F4%2Band%2B3%2F8%2Bin%2Btubing&amp;qid=1755879702&amp;sprefix=metal%2Bhose%2Bclamps%2Bfor%2B1%2F4%2Band%2B3%2F8%2Bin%2Btubing%2Caps%2C113&amp;sr=8-3&amp;th=1" TargetMode="External"/><Relationship Id="rId10" Type="http://schemas.openxmlformats.org/officeDocument/2006/relationships/hyperlink" Target="https://www.mcmaster.com/5218K782/" TargetMode="External"/><Relationship Id="rId19" Type="http://schemas.openxmlformats.org/officeDocument/2006/relationships/hyperlink" Target="https://www.compcooler.shop/collections/featured-cooling-units/products/copy-of-compcooler-extension-tubing-with-sleeve-protection-comp-et-qrf" TargetMode="External"/><Relationship Id="rId31" Type="http://schemas.openxmlformats.org/officeDocument/2006/relationships/hyperlink" Target="https://www.mcmaster.com/91185A803/" TargetMode="External"/><Relationship Id="rId4" Type="http://schemas.openxmlformats.org/officeDocument/2006/relationships/hyperlink" Target="https://www.mcmaster.com/15655A72/" TargetMode="External"/><Relationship Id="rId9" Type="http://schemas.openxmlformats.org/officeDocument/2006/relationships/hyperlink" Target="https://www.mcmaster.com/4757k52/" TargetMode="External"/><Relationship Id="rId14" Type="http://schemas.openxmlformats.org/officeDocument/2006/relationships/hyperlink" Target="https://www.mcmaster.com/5218k688/" TargetMode="External"/><Relationship Id="rId22" Type="http://schemas.openxmlformats.org/officeDocument/2006/relationships/hyperlink" Target="https://www.amazon.com/Plumbers-Sealing-Plumbing-Sealant-Prevent/dp/B0DY5ZMRGF/ref=sr_1_4?crid=3XXMJDXL57TQ&amp;dib=eyJ2IjoiMSJ9.Etr3-BEBwqUw0Un8xqS3Ld-Term4Yv0DhrQSMLeJZ5O8xFG-7fINMYrftBTpPyzxeQ8GxzkOCXLxFf9Amda-nUJozyu9EuDTwj3LXAriUfjmX1JmqLvBfs_f5RAKV8wAsnHQAgnaS0xMkZeShM-tXAVdREs3jLhoaNA1rJlPVtNWECjJlhCyoioVHBHVI54B3mD6XgUxIshy2JXuQNYn2k4bPAH48qIYzegODWGnEmw.xbXpV42T3ujUlKlQ1rOG_ClDuK-F5C_zsiwws5A56F0&amp;dib_tag=se&amp;keywords=teflon%2Btape%2Bfor%2Bshower%2Bhead&amp;qid=1755808340&amp;sprefix=teflon%2Btape%2Bfor%2B%2Caps%2C122&amp;sr=8-4&amp;th=1" TargetMode="External"/><Relationship Id="rId27" Type="http://schemas.openxmlformats.org/officeDocument/2006/relationships/hyperlink" Target="https://www.mcmaster.com/5969N21/" TargetMode="External"/><Relationship Id="rId30" Type="http://schemas.openxmlformats.org/officeDocument/2006/relationships/hyperlink" Target="https://www.mcmaster.com/93365A160/" TargetMode="External"/><Relationship Id="rId35" Type="http://schemas.openxmlformats.org/officeDocument/2006/relationships/hyperlink" Target="https://www.mcmaster.com/91860A029/" TargetMode="External"/><Relationship Id="rId8" Type="http://schemas.openxmlformats.org/officeDocument/2006/relationships/hyperlink" Target="https://www.mcmaster.com/5012k94/" TargetMode="External"/><Relationship Id="rId3" Type="http://schemas.openxmlformats.org/officeDocument/2006/relationships/hyperlink" Target="https://www.amazon.com/Diaphragm-Priming-Sprayer-Pressure-Adjustable/dp/B07F35PTFR/ref=pd_ci_mcx_di_int_sccai_cn_d_sccl_2_2/144-5137367-7946024?pd_rd_w=DmWxb&amp;content-id=amzn1.sym.751acc83-5c05-42d0-a15e-303622651e1e&amp;pf_rd_p=751acc83-5c05-42d0-a15e-303622651e1e&amp;pf_rd_r=TFKZV766CTD8QS3ZHGB7&amp;pd_rd_wg=7JbAy&amp;pd_rd_r=bcfbf3bd-0143-42b9-9fac-0637cfae51e1&amp;pd_rd_i=B07F35PTFR&amp;psc=1" TargetMode="External"/><Relationship Id="rId12" Type="http://schemas.openxmlformats.org/officeDocument/2006/relationships/hyperlink" Target="https://www.mcmaster.com/4880k154/" TargetMode="External"/><Relationship Id="rId17" Type="http://schemas.openxmlformats.org/officeDocument/2006/relationships/hyperlink" Target="https://www.mcmaster.com/5233K56/" TargetMode="External"/><Relationship Id="rId25" Type="http://schemas.openxmlformats.org/officeDocument/2006/relationships/hyperlink" Target="https://www.mcmaster.com/93365a132/" TargetMode="External"/><Relationship Id="rId33" Type="http://schemas.openxmlformats.org/officeDocument/2006/relationships/hyperlink" Target="https://www.kuiu.com/products/kuiu-carbon-fiber-frame-carbonfiber?variant=40340414988446" TargetMode="External"/><Relationship Id="rId38" Type="http://schemas.openxmlformats.org/officeDocument/2006/relationships/hyperlink" Target="https://www.mcmaster.com/2974T4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mazon.com/HSZJsto-5-5mm-Charging-Charger-Output/dp/B0CBNQN7CR/ref=sr_1_3?crid=3HFNKL6Y2YFCH&amp;dib=eyJ2IjoiMSJ9.QHTjJF0RjDcun1qsBMtys6kucKxknzNdG0R6b_wDwcCAvorK50dztOZoNu5h5lDgCJhbSpNG0kEzWwVyXBoigP4NJHFsfMd6-uN-1Z1EhweTYS3RY8YByIzQMURFOYd_V6TuBu3biEok8_1XdH9070yU5Kk6Co7XrD7TXDKcdKpeA9iaFAZqQW-dOpHEToGUaWaBJ2DapITnh_oZKRLkLxPRpK1O7x-qisL3Oi_xfdI.ECa2wL9qF_7wSgUuV4qLdwDiMrIf0OUSrwPwmlPEM8w&amp;dib_tag=se&amp;keywords=usb-c%2Bto%2Bdc&amp;qid=1747230054&amp;sprefix=usb-c%2Bto%2Bdc%2Caps%2C144&amp;sr=8-3&amp;th=1" TargetMode="External"/><Relationship Id="rId13" Type="http://schemas.openxmlformats.org/officeDocument/2006/relationships/hyperlink" Target="https://www.mcmaster.com/91292A009/" TargetMode="External"/><Relationship Id="rId18" Type="http://schemas.openxmlformats.org/officeDocument/2006/relationships/hyperlink" Target="https://www.amazon.com/Amazon-Basics-Electrical-Previously-Commercial/dp/B08B4GVVQJ/ref=sr_1_7_ffob_sspa?crid=3TRKJ95W469U&amp;dib=eyJ2IjoiMSJ9.hA-uN3m0RRSlcVZaRBQGr-WwCYhmWcztnaXv5QFeIoJ3_LbhLJq5bCXgUJDcCywwCqfVgcQu3UwIpWzl6fjw2OzYYSF_AcB2j2v2YDe57jVHOyyrVmbxH0cQ0y00U0GNj5auGI5pn5eI6DcdsPdHKAp9Q3o7O76UzFBaVSuTJpTWgmDFQ7LfvuGvz6xdwZv8eqp6WHhz98L--gKaDp-VCIOceeUHleQRVnHIBIolLzA.5HOx-t_EqY486HkX24EnRs9N3v-vvjZU60uHYc9yS1Q&amp;dib_tag=se&amp;keywords=electrical+tape&amp;qid=1756087493&amp;sprefix=electrical+tap%2Caps%2C197&amp;sr=8-7-spons&amp;sp_csd=d2lkZ2V0TmFtZT1zcF9tdGY&amp;psc=1" TargetMode="External"/><Relationship Id="rId3" Type="http://schemas.openxmlformats.org/officeDocument/2006/relationships/hyperlink" Target="https://www.amazon.com/Anker-Portable-Generator-Traveling-Emergencies/dp/B0D62P85ZR/ref=sr_1_1?crid=3FQ3CX1R6KQ7X&amp;dib=eyJ2IjoiMSJ9.nQWfSFebBsQriZ60fIDDfnm2zqhJGEfRL6NvGV9RBOssL2inVypOC3CPPa0_NyXzMk16cE_PKZNKDB9pq706d0h_73VTYVqQgMqN-_aIoIFr_VQ-C7dcZNJdKthK4jsg9Wj2K9oxoSbtL1pvwoMpdXzA7n7wXXIULhoE7uQE-7heU-S_AUnmGr5gX9QfiH2mmmMCOlY_JFTCBom4R7nWhawadZtf0vwNUJz1xPLb_d0.KNDkp7nwTIIgHCVI4a_dv5mEJe2MbBevtAePrdfl2uc&amp;dib_tag=se&amp;keywords=anker%2Bportable%2Bpower%2Bstation%2B200wh&amp;qid=1747087644&amp;sprefix=%2Caps%2C207&amp;sr=8-1&amp;th=1" TargetMode="External"/><Relationship Id="rId21" Type="http://schemas.openxmlformats.org/officeDocument/2006/relationships/drawing" Target="../drawings/drawing3.xml"/><Relationship Id="rId7" Type="http://schemas.openxmlformats.org/officeDocument/2006/relationships/hyperlink" Target="https://www.amazon.com/Pigtails-Connector-Pigtail-Security-DVR%EF%BC%8CLED/dp/B08PYT6HZ2/ref=sr_1_2_sspa?crid=3LQMMW486RV9D&amp;dib=eyJ2IjoiMSJ9.ymA7XJOhXLVQS-Di2tTlx_o9ozKGH2f3zNjAlVXHM8zEfIdGV_7cw9T1rnRyv4RiUzDftr90XeYiKWjePm30sr7xcDPLJzAeRb8c4XwWHdWTnKhZBtqJyFjRaoHWXzuvl-R3e8omtVK7-R9TH2smr1vPStwvcKis3k3L4x1KDZFTo5TyNjBmocamyrcAbtGAn5dTFldSg3FTGOmgGHWTbUMGcCPeqlWC1awuINjBRFk.2pV_-j41ycGYq6sY-VFIBNpVEMhiTkPlUxPd7Qu1X2Q&amp;dib_tag=se&amp;keywords=female+dc+to+bare+wire&amp;qid=1747230083&amp;sprefix=female+dc+to+bare+wire%2Caps%2C103&amp;sr=8-2-spons&amp;sp_csd=d2lkZ2V0TmFtZT1zcF9hdGY&amp;psc=1" TargetMode="External"/><Relationship Id="rId12" Type="http://schemas.openxmlformats.org/officeDocument/2006/relationships/hyperlink" Target="https://www.mcmaster.com/93655A096/" TargetMode="External"/><Relationship Id="rId17" Type="http://schemas.openxmlformats.org/officeDocument/2006/relationships/hyperlink" Target="https://www.amazon.com/Mars-Wellness-Universal-CPAP-Hose/dp/B0BQSPD7YL/ref=sr_1_1_sspa?crid=14DPVC0VHGNB7&amp;dib=eyJ2IjoiMSJ9.uVH347nQUkIvXGMZPN311xkvPxmfY95B2MdVXzGo5y9Jc682Qj84wwjDohtpAZnYb3liLW7jvEUiXuUbDNVtbWE1WHHA2Aorui8e5azN7VbcSaHsbgfX7_bn3URs_FAm3c9ilq1fCkz-ffSvTrtrK3q0Fus1LLvlX8SaVfrInohFm0HDpW2qdF-FWu8ijNpG1YaY9Se6O9ZaZa_YYaoHcuR5wGAhed8ivS0QbTKx9sXg39HpsJuhKivEgqPRbncWXaf6KaNWI5P8LZJR6S-FVHYl3sWC61b4rpCY0G0s7Yc.02wknoCMmMB425EeQj0164jzerNOyZY5P8BBvXzuLVc&amp;dib_tag=se&amp;keywords=cpap%2Btubing&amp;qid=1756087454&amp;sprefix=cpap%2Btubing%2Caps%2C150&amp;sr=8-1-spons&amp;sp_csd=d2lkZ2V0TmFtZT1zcF9hdGY&amp;smid=A1T6JNFRXASP3G&amp;th=1" TargetMode="External"/><Relationship Id="rId2" Type="http://schemas.openxmlformats.org/officeDocument/2006/relationships/hyperlink" Target="https://egretech.com/products/300w-portable-power-station-plume-300" TargetMode="External"/><Relationship Id="rId16" Type="http://schemas.openxmlformats.org/officeDocument/2006/relationships/hyperlink" Target="https://www.amazon.com/TICONN-Disconnect-Connectors-Electrical-Assortment/dp/B08BZ972B5/ref=sr_1_22_sspa?crid=2O6WCZL674SBN&amp;dib=eyJ2IjoiMSJ9.XhXdt9L-E-1sIDV1q9eit_ZH24BHV0yQf2zsrtJA_03k5TyUbEgAaEklVLypKIYlXtaRN43vMSEtU_Mdna3AnFq1zF19GQC7ftWQPjGY3_D_64NiPFrsWK7YL5ztRjB0ox53YiJaVTaP4EuGjJFkcnXwDm4M1ZZz20oDk69CCKyTYi5t-M-RtPTTcjSQypfaDEsyAF2aY1ANRKuO-_zf-DcNDcCphL4cJ579lBUVXQc.qbO4Sl5WWFUmSfY-2NKtSG7acWlfQbSEWEovxbYHJu4&amp;dib_tag=se&amp;keywords=electrical%2Blugs&amp;qid=1756095317&amp;sprefix=electrical%2Blug%2Caps%2C174&amp;sr=8-22-spons&amp;sp_csd=d2lkZ2V0TmFtZT1zcF9idGY&amp;th=1" TargetMode="External"/><Relationship Id="rId20" Type="http://schemas.openxmlformats.org/officeDocument/2006/relationships/printerSettings" Target="../printerSettings/printerSettings4.bin"/><Relationship Id="rId1" Type="http://schemas.openxmlformats.org/officeDocument/2006/relationships/hyperlink" Target="https://www.amazon.com/ANEXT-Computer-80mmUSB-Receiver-Playstation/dp/B0BZVDP3PY/ref=sxin_16_pa_sp_search_thematic-asin_sspa?content-id=amzn1.sym.28ebef30-5c08-47b8-ab3b-cb02618e9d16%3Aamzn1.sym.28ebef30-5c08-47b8-ab3b-cb02618e9d16&amp;crid=151RVH3B2ADO4&amp;cv_ct_cx=usb%2Bfan%2B80mm&amp;keywords=usb%2Bfan%2B80mm&amp;pd_rd_i=B095VMQ5LR&amp;pd_rd_r=8cbaced7-7654-429a-8404-22517c30b944&amp;pd_rd_w=1Bh7c&amp;pd_rd_wg=jrdEF&amp;pf_rd_p=28ebef30-5c08-47b8-ab3b-cb02618e9d16&amp;pf_rd_r=6N1N394Z6EHD0A5GD8PW&amp;qid=1748951350&amp;sbo=RZvfv%2F%2FHxDF%2BO5021pAnSA%3D%3D&amp;sprefix=usb%2Bfan%2B80mm%2Caps%2C174&amp;sr=1-3-baa1f287-65d3-41a3-a655-8bbba0531537-spons&amp;sp_csd=d2lkZ2V0TmFtZT1zcF9zZWFyY2hfdGhlbWF0aWM&amp;th=1" TargetMode="External"/><Relationship Id="rId6" Type="http://schemas.openxmlformats.org/officeDocument/2006/relationships/hyperlink" Target="https://www.amazon.com/Conductor-Electrical-Stranded-Automotive-Lighting/dp/B0CGHF2BSD/ref=sr_1_1_sspa?crid=2QLTQD248H09X&amp;dib=eyJ2IjoiMSJ9.yxXgruxkjIf5VBsYlHNGifqiGh5Tgi8YPyIIy-pslPORJLJBeF6eL9802ZQH3IrOmplzYFwq8JUc0ot5ivY0prHvk83vk1n0e8_YUCg_vahn1uXcURhxkaH-53OosuEYqXSC16ZyPaNWml3ay5-eeXXFfkW3aB_mersjj_hfCCXg-R8Y5VhV4WSkPd2csuQiZglAMAQdegx4eLd7-xcbovFfkH86yZvTJ7jfDI2eRuox108g4Lu6tMf14cnR4d13aFjHjY0o3LWdsJxFEnH-dEMMus23T1wRAhurvyMnqL0.MQhN2KBtNuXP9lVsOTXGl9sCvVzFFsXfTn6ZymRoKsw&amp;dib_tag=se&amp;keywords=16%2BAWG%2Bwire&amp;qid=1756085083&amp;refinements=p_n_feature_three_browse-bin%3A119749980011&amp;rnid=119749971011&amp;sprefix=16%2Bawg%2Bwir%2Caps%2C187&amp;sr=8-1-spons&amp;sp_csd=d2lkZ2V0TmFtZT1zcF9hdGY&amp;th=1" TargetMode="External"/><Relationship Id="rId11" Type="http://schemas.openxmlformats.org/officeDocument/2006/relationships/hyperlink" Target="https://www.adafruit.com/product/3775?srsltid=AfmBOooDoI_VPRPNQsROkjV5_RM9Pn8HzrlDW3rweJWiQDM4_6fQ5VzP" TargetMode="External"/><Relationship Id="rId5" Type="http://schemas.openxmlformats.org/officeDocument/2006/relationships/hyperlink" Target="https://www.amazon.com/GINTOOYUN-Degree-Pigtails-Replacement-Monitors/dp/B0B6HT23WK/ref=sr_1_2_sspa?crid=VQXX7Y0V17WD&amp;dib=eyJ2IjoiMSJ9.GHJ6yFep8kPyDnyel7W-Ktat7WlBKcl0Rr8Nhg5JKlMUuXLKKJD7b-v6zVw2SSOrNrwe4KHHAyN3lVeApE4lVTA6Y6uR-4cYqZjEQ5p27EI2f3h2JIIz0-zzcHm4Gdz8XMa8nx0EoNK3pq1ZSe6fPCweqZ_pbSDsbfUh4cMlCGZwiQM81QMfAmuDac802kr0sNajarDX_lhRq1T1kWsNKPVHf2xkY33whxxx0-ZB00c.gaJ7WFOC9XMbKjSxKNqZ6ej3nSiBa23UrjWmEkxrdpo&amp;dib_tag=se&amp;keywords=bare+wire+to+dc+gintooyun&amp;qid=1743695197&amp;sprefix=bare+wire+to+dc+gintooyun%2Caps%2C115&amp;sr=8-2-spons&amp;sp_csd=d2lkZ2V0TmFtZT1zcF9hdGY&amp;psc=1" TargetMode="External"/><Relationship Id="rId15" Type="http://schemas.openxmlformats.org/officeDocument/2006/relationships/hyperlink" Target="https://www.amazon.com/Twidec-Automative-Illuminated-Waterproof-ASW-07DYYMZ/dp/B07VL7KSZP/ref=sr_1_17?crid=1VAIDFS5CCQ3E&amp;dib=eyJ2IjoiMSJ9.tsWaoRrblUiAlVLK7VUX9DuxvZE6atGU49jRfZHcPydbKGDkrrqXymuCa_YD_qmA052__5auyM8Y37bC4BjpYu3m0eDgTy7PwVRmY6hyhLiXt4BsLfgyQf5sSBOyx_5tkJA-3T6fSWQqyeYyW8gcfzVx6i4lAX8OZ4s2k46or6XWt_2vDKbm18JyoE_-ePrUXXpRf7RNdXKTbGrPpWlp7qMlGiRO_NB59NV-A3-uuJE.DLITycUU_YLw8jHa5gtf81X1Ia77QGqVtq7sO5dwthU&amp;dib_tag=se&amp;keywords=toggle%2Bswitch%2Bguard%2Borange&amp;qid=1756087280&amp;sprefix=toggle%2Bswitch%2Bguard%2Boran%2Caps%2C234&amp;sr=8-17&amp;th=1" TargetMode="External"/><Relationship Id="rId10" Type="http://schemas.openxmlformats.org/officeDocument/2006/relationships/hyperlink" Target="https://www.canakit.com/raspberry-pi-switch.html?srsltid=AfmBOoo8URAiycCvGoVO6Q2okPxD2m-1CVnPcwSon7fxfyHgnCzrfMQm" TargetMode="External"/><Relationship Id="rId19" Type="http://schemas.openxmlformats.org/officeDocument/2006/relationships/hyperlink" Target="https://www.digikey.com/en/products/detail/norcomp-inc/859-003-103R004/5278856?gclsrc=aw.ds&amp;gad_source=1&amp;gad_campaignid=17336967819&amp;gbraid=0AAAAADrbLlgAA4XA38Ae-r-S65jH53OTN&amp;gclid=EAIaIQobChMI74nBoPGkjwMVLyXUAR3ieRuEEAQYBCABEgI22PD_BwE" TargetMode="External"/><Relationship Id="rId4" Type="http://schemas.openxmlformats.org/officeDocument/2006/relationships/hyperlink" Target="https://www.amazon.com/AITRIP-Controller-Stepless-Adjustable-Regulator/dp/B098WKHD75/ref=sr_1_4?crid=3IL19VS0RAPCB&amp;dib=eyJ2IjoiMSJ9.ORR_wh5oTfIDx773rP_DmRHtKFWwedlqZevJvYuLHRyvq6QeCYvFQ9BfPjdeQ1-sCQU6WXa2HbaUcqL7ofJpSh-OfMfTzxmucdaDp_WevLfQe6hF1pcZdrKdDcoam5OBLC7BbdguOdLbHrElatWsTp8lrd0-ZyR7W04XtTWvXReHkXb1RIypCKzAgxagidDjJPoRrGRCvIxyTSI78QAX6vVYhs1nU1w9hUKdjzPra3RSUP5vpg3e4PPHudQeKs-CP_HoR-GL91jlZPOA_vNqRDFHCwzuJU0a1ASNaJGlCFg.ZT7y2I9jefMcSXIEv3u-fArvB6ReiRMX8Fn24hJxS_E&amp;dib_tag=se&amp;keywords=Pwm+Motor+Speed+Controller+6V+9V+12V+24V+30V+Dc+6V-30V+Pulse+Width+Modulation+Regulator+8A+180W+Stepless+Variable+Speed%2Fforwar+New+2025+for+Arrival+High+for+Reliable+Electronic+Component%2C+Precision&amp;qid=1756083962&amp;s=industrial&amp;sprefix=pwm+motor+speed+controller+6v+9v+12v+24v+30v+dc+6v-30v+pulse+width+modulation+regulator+8a+180w+stepless+variable+speed%2Fforwar+new+2025+for+arrival+high+for+reliable+electronic+component%2C+precision%2Cindustrial%2C131&amp;sr=1-4" TargetMode="External"/><Relationship Id="rId9" Type="http://schemas.openxmlformats.org/officeDocument/2006/relationships/hyperlink" Target="https://www.amazon.com/CableCreation-Braided-480Mbps-Compatible-MacBook/dp/B0BXX1L8G7/ref=sr_1_1_sspa?crid=W7PGNXI9H2SD&amp;dib=eyJ2IjoiMSJ9.lh1dwUd7rlLayVXK1gCLhwMCiBag1NXZAr4XyrLpJFL2DeYQ5xeoGn0mbkAwD7KgXdOA81MbIwOr5nceQ7zTRKdnGHn0cXIAZzGFzRXgmD0Wlymlo11XSizArPpXMFoLAdzkFMnL0cqwy3YftQj6K_elajcQrnzhnd2pMJgpmzB9mp2rjLG2oH7P6Yqd35TD.q-CE6WAjMAXPGyoTMpjvYnN1eDM5NfG__QohCkGtmOs&amp;dib_tag=se&amp;keywords=CableCreation%2BShort%2BMicro%2BUSB%2Bto%2BUSB%2BC%2BBraided%2BCable%2B0.65%2BFT&amp;qid=1747231446&amp;sprefix=cablecreation%2Bshort%2Bmicro%2Busb%2Bto%2Busb%2Bc%2Bbraided%2Bcable%2B0.65%2Bft%2Caps%2C132&amp;sr=8-1-spons&amp;sp_csd=d2lkZ2V0TmFtZT1zcF9hdGY&amp;th=1" TargetMode="External"/><Relationship Id="rId14" Type="http://schemas.openxmlformats.org/officeDocument/2006/relationships/hyperlink" Target="https://www.amazon.com/DaierTek-Waterproof-Toggle-Position-Terminal/dp/B07T6XWZKN/ref=sr_1_2_sspa?crid=LRWZLEEJ7IMN&amp;dib=eyJ2IjoiMSJ9.fhKPpNtRAgKJy2lYbvr4SUFeyXRedfLwrydOPcBQb2NdAeHxYpfFRq-D31Ip3QUYGwuiOyE3ygqrf7jc8HrjYRmI8bqxcA_vWkXI7X_4YtoJxCdLwAzQHuWxxIKRC2ROITAj0uPTGjzuLLjSgaQDuE2Cq4_7skkCEBT_iK8Cie8n7pteyk7AD63BO0cHU3eJRRLnsNK_ab7v6tX4uDdFVUlpaCclcHqtn3lHA8pzXCY.Bdrk5LzlhPi25wRAKNELbdVtDBjeGKx1UUEgoL-xHDw&amp;dib_tag=se&amp;keywords=toggle%2Bswitches&amp;qid=1722006919&amp;sprefix=toggle%2Bswitche%2Caps%2C121&amp;sr=8-2-spons&amp;sp_csd=d2lkZ2V0TmFtZT1zcF9hdGY&amp;th=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mazon.com/KGS-Zipper-Zippers-Sewing-Crafts/dp/B08RYMRJWF/ref=sr_1_4?crid=1QL6LTOVSDXPE&amp;dib=eyJ2IjoiMSJ9.XOc-r4S2gETLlPARCUvlqV7W0_rz-9cTXBsNIZF1YEbkj8QL6VKPOCzmtrMFdCWjD-9Qwl6TE3QOyb0XWimBRb6--aWGrUt5Qu0VqXSlZ6tUYAA4iHev9iPItCJGk4tv-xQK7nvlAJ-uyK-dy4dsBUnDb5nm3ZpLATI_vP3m-BDlmqHoKC6L2jp8DUao0XPyBr-I0Xew-AONToW_ACcCm5OONK4Wnl5sFAvz3i2E2iu-LALmIGxTYhbIjSjmd4jm1F6n5UZ2Ojcawv9C1-oAOavc0KhfaMZMNqXRvS-7DkI.joF9YvRa_kL_uU9lc_oMIeR4IRwN6GPs9x5l1ABJXKQ&amp;dib_tag=se&amp;keywords=%233%2Bzipper%2B7%22%2Blong&amp;qid=1755144342&amp;s=arts-crafts&amp;sprefix=%2B3%2Bzipper%2B7%2Blong%2Carts-crafts%2C247&amp;sr=1-4&amp;th=1" TargetMode="External"/><Relationship Id="rId13" Type="http://schemas.openxmlformats.org/officeDocument/2006/relationships/hyperlink" Target="https://www.amazon.com/s?k=super+77&amp;adgrpid=1337006710080342&amp;hvadid=83563305705340&amp;hvbmt=be&amp;hvdev=c&amp;hvlocphy=73093&amp;hvnetw=o&amp;hvqmt=e&amp;hvtargid=kwd-83563277043576%3Aloc-190&amp;hydadcr=26613_11816006&amp;mcid=3895cf31134b3e2894a8027cc4d4f941&amp;tag=mh0b-20&amp;ref=pd_sl_42i484m76a_e" TargetMode="External"/><Relationship Id="rId18" Type="http://schemas.openxmlformats.org/officeDocument/2006/relationships/drawing" Target="../drawings/drawing4.xml"/><Relationship Id="rId3" Type="http://schemas.openxmlformats.org/officeDocument/2006/relationships/hyperlink" Target="https://www.dickssportinggoods.com/p/warrior-burn-lacrosse-gloves-21warmbrnglvxxxxxlxp/21warmbrnglvxxxxxlxp?color=White" TargetMode="External"/><Relationship Id="rId7" Type="http://schemas.openxmlformats.org/officeDocument/2006/relationships/hyperlink" Target="https://www.amazon.com/Sawoake-Separating-Zippers-Plastic-Garment/dp/B0B65H6QTT/ref=sr_1_1_sspa?crid=258IWVNOYBH3V&amp;dib=eyJ2IjoiMSJ9.2XcyB9ig7PuEihmL0g9KjGVQNL43F8lvsNNux9jiyOZdlJgRMhs5ZZXH8JuYZkbmBlT-4pWzU-vK4xpB7eNOaP-06MblSwd_9l7SxXeBv7grGE4eFIgS5c66D9k7MzN0FIkAiI1Ej-iqi3MwPiDn2TsQB-WAwFunKOgc4T4JDlEo_HamDLsA65fEEO7lqteZ_1pvSe-_62WNdnnzxyY2j7NKr94U4N8GP0N_skDKQP53WpTGOpeh_XVW0eL3qozFKdoE2g5LqTCJoE_wcIOGy-WtwhZgpSjg7x3e4QtWHgk.UGrP2I3wkgFgPyGzg4T5v-Szn3I8oUkMU3KaPhQ5mA8&amp;dib_tag=se&amp;keywords=%235%2Bzipper%2B46%22%2Blong&amp;qid=1755143592&amp;s=arts-crafts&amp;sprefix=%2B5%2Bzipper%2B46%2Blong%2Carts-crafts%2C122&amp;sr=1-1-spons&amp;sp_csd=d2lkZ2V0TmFtZT1zcF9hdGY&amp;th=1" TargetMode="External"/><Relationship Id="rId12" Type="http://schemas.openxmlformats.org/officeDocument/2006/relationships/hyperlink" Target="https://www.amazon.com/GloveTacts-including-Motorcycle-Snowboard-Gardening/dp/B08QNHMBNZ/ref=sr_1_3?dib=eyJ2IjoiMSJ9.XP3xGlLIQeb-pW1Z_aYVlVekeMuUaboBB5TZJ0O1tXlBRGJKmK1_JPITDZtaYlZyhqQz54kgO1h-v-qPgqiBdsVmX6sUGR87uQgLU4Jmn6sI1zGc-nUEbX3O6a1KXdJ6kXcFXLlWWcG2bR_Di4ASLFGiZVZ3dz6lTNayq7EusnVbwP_h9XV64kUL6gaVzLDnuu_BwCW3QcyqybofG1FuqsNtsS2idW6E4WykOYL4uX4.r9bNsCt9vacyt6y1IemwubxmBqb-xPm7UMNBpwDKFD0&amp;dib_tag=se&amp;keywords=touch+screen+finger+tips+for+gloves&amp;qid=1755714891&amp;sr=8-3" TargetMode="External"/><Relationship Id="rId17" Type="http://schemas.openxmlformats.org/officeDocument/2006/relationships/printerSettings" Target="../printerSettings/printerSettings5.bin"/><Relationship Id="rId2" Type="http://schemas.openxmlformats.org/officeDocument/2006/relationships/hyperlink" Target="https://fabricwholesaledirect.com/products/ottertex-waterproof-canvas-fabric?variant=39460371366003" TargetMode="External"/><Relationship Id="rId16" Type="http://schemas.openxmlformats.org/officeDocument/2006/relationships/hyperlink" Target="https://www.seattlefabrics.com/56-2-Ply-Ultrex-1395-linear-yard_p_105.html" TargetMode="External"/><Relationship Id="rId1" Type="http://schemas.openxmlformats.org/officeDocument/2006/relationships/hyperlink" Target="https://www.amazon.com/EVA-Foam-Cosplay-Density-Foamory/dp/B08YXYD3W4/ref=sr_1_1_sspa?adgrpid=1333708168999779&amp;dib=eyJ2IjoiMSJ9.qo3QU3Q-hnpkwj_peHZVoGFNubQFUO-W67QYOJLD7XyH5W5CBHKBNm11n1dnjvVPtP_IwVI4L0nEtH8ndJkg-E-nDXCLByXRRC9FnZbZhp16Tdn_JgUiwygeKpft7HYw9znou8DvKK9qVrzGJ6kUaCWYqK2mLrqBFL9XpDVF9aEOtPjsJglQv2n2AcvDE9mYpp_eAA7ZzNo6n_vHhggpPMoI2WMseV3XIWgWxl-U2GgjIbP2W4YSrlcytj7AuONb2VYR_9z4tKO_ksT8GRkmVlXhM-xvd_D4VUjh9cMBSrg.kGZQKUmFHo_Y4B_q_FYvbzQJZNr5dl8dbj6d4eaG_YQ&amp;dib_tag=se&amp;hvadid=83357083256465&amp;hvbmt=bp&amp;hvdev=c&amp;hvlocphy=73093&amp;hvnetw=o&amp;hvqmt=p&amp;hvtargid=kwd-83357105360869%3Aloc-190&amp;hydadcr=12534_13429829&amp;keywords=foam%2Bsheet%2Bhigh%2Bdensity&amp;mcid=2b2a9e798e563bc3a76908dd0b89c1a2&amp;msclkid=4f15beaaafcb1b8cd108d620c645f7f1&amp;qid=1753901457&amp;sr=8-1-spons&amp;sp_csd=d2lkZ2V0TmFtZT1zcF9hdGY&amp;th=1" TargetMode="External"/><Relationship Id="rId6" Type="http://schemas.openxmlformats.org/officeDocument/2006/relationships/hyperlink" Target="https://www.amazon.com/Sew-All-PurposeThread-Yards-Black-GUTERMANN-Thread/dp/B01DT6ZOJ8/ref=sr_1_7?crid=2LGY0TDXS4LRW&amp;dib=eyJ2IjoiMSJ9.o6WUayDawOwQV__4_FPdtvUPG4DdfYeLMJjUNpgubmfJzzV3Wv8oZ1toq6Kb16Wwn9LOn7o__3-KwcgJzZ_A0wDiGaj1vQUOABUcqrT78AGkfblov6YuHLfYWuK0mAEEkXzrsU26gyNhZmU2jPFHEb6uft-e4-2ng50vDaankGq_8r9WCx5xfqhf56boZpb9T1N16O-rcCXYyFo7O56ZTII5imGVbY2a48cpHuKpx9rK0RwDOV2-gEpvAHHVSJ59JYAIN95pnN2xL26DUYSVto-YBjj8SW3UbB5WHlNnerM.DAuY94sP2bTedXCRodE2ezmt2LLsYeLEwDy1p84N-pg&amp;dib_tag=se&amp;keywords=gutermann+sewing+thread&amp;qid=1754077349&amp;s=arts-crafts&amp;sprefix=gutterman+%2Carts-crafts%2C137&amp;sr=1-7)" TargetMode="External"/><Relationship Id="rId11" Type="http://schemas.openxmlformats.org/officeDocument/2006/relationships/hyperlink" Target="https://www.amazon.com/Manzella-Silkweight-Windstopper-Ultra-Gloves/dp/B00SBDB2WS/ref=sr_1_1?crid=31TIUVMB89PLG&amp;dib=eyJ2IjoiMSJ9.aijSoe88LkLxq4oH94uVF4lA1tMKEitl__KX97ctVhNhxni0pJlzkA65ZOiYoOH3JDETkECa6FdctbjtyLhYmL0uYoHa4WB4ZviH2oF9Xc34jkQc8dTsFXROOLbV7uITsuyZ9wpG835QuWw3qRZxj--4WnakDei5wgPLzdPA71HoIPCSAP_JVPteshRvjJdkj6sihzydeuEyfE9wJzwAtBUP2m32gqCJ6HCyetm3mQV67ip-y9P_OXUYnQC7bP0ylHQ1EH41VC-dgWLDzxx2vCn2c-YXEVxpzT6zsvptSJ8.XH8elUBzxT1WMfe5XqCResjDHwTpGRzw_TEIB3ZaqiU&amp;dib_tag=se&amp;keywords=manzella%2Bheavyweight%2Bgloves&amp;qid=1719504646&amp;sprefix=manzella%2Bheavyweight%2Bgloves%2Caps%2C119&amp;sr=8-1&amp;th=1&amp;psc=1" TargetMode="External"/><Relationship Id="rId5" Type="http://schemas.openxmlformats.org/officeDocument/2006/relationships/hyperlink" Target="https://www.amazon.com/Elastic-Sewing-Stretch-Crafting-DIY-White/dp/B0BYS79NDM/ref=sr_1_4?crid=1CXWDXUTMQ32P&amp;dib=eyJ2IjoiMSJ9.MtLmlBhj546XAI9G-oMpZSPFg7mMj54EjQQ0OeiiqZRicMmpyEGaDjM3J_Y0TDKsNknxP6aLpqRZF2Daj8ErhgWRR8Ofy5MjOnsr-p85zFxHiBWknpLrMc_CEOcauASMAnLL_eXy11Jzz7MaEqf6FQrEsuBkwjMEUMZLnzYW3ZHQBdnu43WjV7oQyZaMvM3gh_UTeJCDpdJAuo9i2e9NlInI2edEllYjtW7AYtvha9wuUah3OvKqNTx9pN8QeijTjg_Ooxz-iq4dUKnEqCT-UViQqtPKNcVYY3Bg2yaoyDM.ktbssy7HfgwS9fsLA6UFy9-4Vtlf1VpuJO7T1ZZvI-c&amp;dib_tag=se&amp;keywords=1%2F2+inch+elastic&amp;qid=1755143116&amp;s=arts-crafts&amp;sprefix=1%2F2+inch+elastic%2Carts-crafts%2C130&amp;sr=1-4" TargetMode="External"/><Relationship Id="rId15" Type="http://schemas.openxmlformats.org/officeDocument/2006/relationships/hyperlink" Target="https://www.amazon.com/MaiMaiSuan-Waterproof-Clothing-Interchange-Children/dp/B0CPJ726FF/ref=sr_1_5?dib=eyJ2IjoiMSJ9.co-iSbzab57V6PU-ge_jaT90mNImzyDbL51OWEpUovHyTb8wZ-z7pNbLm2AI28gsxe4ImLeFQzCU9hfC3svP_DCritCiYSxArN1q3xPtGFob51CrQcAh64_8aFtde7G5xCqvn5sdVAddBt11QzysNKUKTEdX-jp9nbU0gUwZB-ZPlMeJ-QC2bJ4kTxkygdKKc2Ir73EK2ILuwVzM7RFNe9JCeywYri5IdrcEtLU93ELN4j-YPAYsvj1-9yQ5_MbdGuQYQBwZAHfyMzStw-YeHE08sG56zCRMPVlvDKJ17wU.kwC99mU_Lfuf4k2jShcbK8bwljav_tjR_G12Wx5urCc&amp;dib_tag=se&amp;keywords=white%2Bnylon%2Bfabric%2Bby%2Broll&amp;qid=1755145351&amp;sr=8-5&amp;th=1" TargetMode="External"/><Relationship Id="rId10" Type="http://schemas.openxmlformats.org/officeDocument/2006/relationships/hyperlink" Target="https://www.amazon.com/gp/product/B0878XGY1X/ref=ox_sc_act_title_2?smid=AEJHYT2597KHQ&amp;psc=1" TargetMode="External"/><Relationship Id="rId4" Type="http://schemas.openxmlformats.org/officeDocument/2006/relationships/hyperlink" Target="https://www.amazon.com/dp/B07PXJT25K/ref=twister_B07PWB625L?_encoding=UTF8&amp;th=1" TargetMode="External"/><Relationship Id="rId9" Type="http://schemas.openxmlformats.org/officeDocument/2006/relationships/hyperlink" Target="https://www.amazon.com/MaiMaiSuan-Waterproof-Clothing-Interchange-Children/dp/B0CPJ726FF/ref=sr_1_5?dib=eyJ2IjoiMSJ9.co-iSbzab57V6PU-ge_jaT90mNImzyDbL51OWEpUovHyTb8wZ-z7pNbLm2AI28gsxe4ImLeFQzCU9hfC3svP_DCritCiYSxArN1q3xPtGFob51CrQcAh64_8aFtde7G5xCqvn5sdVAddBt11QzysNKUKTEdX-jp9nbU0gUwZB-ZPlMeJ-QC2bJ4kTxkygdKKc2Ir73EK2ILuwVzM7RFNe9JCeywYri5IdrcEtLU93ELN4j-YPAYsvj1-9yQ5_MbdGuQYQBwZAHfyMzStw-YeHE08sG56zCRMPVlvDKJ17wU.kwC99mU_Lfuf4k2jShcbK8bwljav_tjR_G12Wx5urCc&amp;dib_tag=se&amp;keywords=white%2Bnylon%2Bfabric%2Bby%2Broll&amp;qid=1755145351&amp;sr=8-5&amp;th=1" TargetMode="External"/><Relationship Id="rId14" Type="http://schemas.openxmlformats.org/officeDocument/2006/relationships/hyperlink" Target="https://www.amazon.com/Waterproof-Repellent-Dustproof-Inflatable-Excellent/dp/B082FPWL43/ref=sr_1_7?dib=eyJ2IjoiMSJ9.OgpksKtEa_e18HOM8CyCpZlIX5w1HDBvPgg_-FLlCCIAmY8JCrXmzqa2TomueNPtydCV1zSD102wZRBcyIJfCpBba86xT3rLWb4wzdttcfA9y6LbWBwCiJaLlxmh0iS30AZ6D6DkDmmO2cXrUPN1HAPb-E1XonolBOqUV45KmtL61pvVVLGH1MoLW12m0dL0Xu9_msxPJg-6fMaz5_DHg0umzZ_Cq5_uzGz_3EIiym8MyGOnHKII4qJBvCG814_kLckJmgibR0sNWe9l5w62O1lG_aiIcUsRc7UxmYBPDaE.yjx4sHbcDM3k7CWwbnajDfTQKKfRHGwgVwAiUW6n8nc&amp;dib_tag=se&amp;keywords=i.%2BOttertex%2BNylon%2BRipstop%2BFabric%2BPU%2BCoated%2B70%2BDenier%2B1.9oz%2B62%2F63%22%2BWide%2BWaterproof%2BTent%2BWater%2BRepellent%2BDustproof%2BAirtight%2BInflatable%2BFlag%2BTarp%2BCover%2BExcellent%2BFabric%2Bfor%2BKites%2B(1%2BYard%2C%2BWhite)&amp;nsdOptOutParam=true&amp;qid=1765217179&amp;sr=8-7&amp;th=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amazon.com/UTEBIT-Aluminum-Diameter-1-25inch-Compatible/dp/B06XKW7V14/ref=asc_df_B06XKW7V14?mcid=a3b898225210366c8acf57efd343072c&amp;hvocijid=11075839463883497877-B06XKW7V14-&amp;hvexpln=73&amp;tag=hyprod-20&amp;linkCode=df0&amp;hvadid=721245378154&amp;hvpos=&amp;hvnetw=g&amp;hvrand=11075839463883497877&amp;hvpone=&amp;hvptwo=&amp;hvqmt=&amp;hvdev=c&amp;hvdvcmdl=&amp;hvlocint=&amp;hvlocphy=9027632&amp;hvtargid=pla-2281435179018&amp;th=1" TargetMode="External"/><Relationship Id="rId13" Type="http://schemas.openxmlformats.org/officeDocument/2006/relationships/hyperlink" Target="https://www.amazon.com/32-DEGREES-Performance-Lightweight-Baselayer/dp/B09R96G7Y2?ref_=ast_sto_dp&amp;th=1&amp;psc=1" TargetMode="External"/><Relationship Id="rId18" Type="http://schemas.openxmlformats.org/officeDocument/2006/relationships/hyperlink" Target="https://www.amazon.com/Korkers-Womens-Darkhorse-Wading-Studded/dp/B07BNK2KV5/ref=sr_1_1?crid=EX50E5NG9C7W&amp;dib=eyJ2IjoiMSJ9.n2pGLDtJgofljQ-wuEtghPe7Gi2GdKXp4qAViWgpoWCu-_LRvtsNBdI85JYN_puHlbHF8uXzdf4-VIiuKjGiB6Ucj89BykAcB4s41BXStSqmypugICfE0IkkQbu20JNxdkmvGU5fKIsdPgf__8YcvRLpAAyyYbMsYMdW3qtm2m7aTQ9Mr-qcZjQb2lBan09qyJjmJnQQumD2tsZQ4KfgrjLwoO1Vkp3SrUZQJnoWB1dQG6Q1x2vE2_F7a_ctZg1Tj3U_zWhVHHsATI0Vj6e70bjyqbbWSAZngIENIl_AmqQ.j7f04hmXRKCY9DvILRlbKydMda8mAGDmVWA7LDY-v5k&amp;dib_tag=se&amp;keywords=Korkers+Women%27s+Darkhorse+Wading+and+Fishing+boot-+Includes+Interchangeable+Kling-On+%26+Studded+Kling-On+Soles&amp;qid=1755643588&amp;sprefix=korkers+women%27s+darkhorse+wading+and+fishing+boot-+includes+interchangeable+kling-on+%26+studded+kling-on+soles%2Caps%2C169&amp;sr=8-1" TargetMode="External"/><Relationship Id="rId3" Type="http://schemas.openxmlformats.org/officeDocument/2006/relationships/hyperlink" Target="https://www.amazon.com/Workouty-Floating-Swimming-Training-Kickboard/dp/B07377FJ57/ref=sr_1_7?crid=3SGUP9I0POGY6&amp;dib=eyJ2IjoiMSJ9.CTNGKKf3ni3iaB4Iruv8rVTO6isXBPe1u0jylYtT5s6CDmJxkGVwoh6R7GxMgxOL137bv3ID7FnSaaOTSOn6AawMpzJ0wL4tjNIyXwu9Q0wr1mwNhE7FNwEls3Xhg-yZkUvZi5fjvEBcGXEJ6LWBsGis2eypyRcmCrOY2xLiWu5l04FF_IbXLImPEhFfPpOxy3HlVYRqPt2aD9Zwxa8FJnLas8NfE9ZlypYj17BodjJeRcyoB1xqdSNsGWzl1noz3Jgy8oHl_dUx9DrnxFL9cHIasb9tZ5rUVRwiJBd8N2o.d4Nh0z2PYqqviEN4rjeAHR2_ImBk_8l8SaoLat0MJtE&amp;dib_tag=se&amp;keywords=swimming%2Bwaist%2Bfloat&amp;qid=1723146929&amp;sprefix=swimming%2Bwaist%2Bf%2Caps%2C178&amp;sr=8-7&amp;th=1" TargetMode="External"/><Relationship Id="rId7" Type="http://schemas.openxmlformats.org/officeDocument/2006/relationships/hyperlink" Target="https://mevo.com/products/mevo-start" TargetMode="External"/><Relationship Id="rId12" Type="http://schemas.openxmlformats.org/officeDocument/2006/relationships/hyperlink" Target="https://www.amazon.com/32-DEGREES-Lightweight-Baselayer-Fitting/dp/B0BFRW13HX/ref=sr_1_5?crid=2EZG25T2ZQPSK&amp;dib=eyJ2IjoiMSJ9.KveT-owSmMbfll2V5lWf--Qz2On5CGTYmXl5E_OL5yfJXrjHfha07eGhmEDE9N82sQ-VzBnvA6K1ZvenxK1KUl4aKXjnHE1RMWo3iFsVTjZM3ZGNlmVEZDLjCNNe_6G6U_Jlih3cBpvSGUwyyHCT86Xf80-APf_qyQZIk0SqF0gRUOdPhDiU-IBlpM_351qq1nSVnAVp4uLcRiKSCFI6ytcwt4S5SnIdgv51GMwi08oMHsh8fIvsNTdMbE30kbw9Ss4pIk538L_DhsP_faIVhGeFvGpfBD4Ck0ozL-KoA_I.XIphmNMqK-kdDyetUdJBHqB1Qj2brjvDs3Qm8l1VUsA&amp;dib_tag=se&amp;keywords=lightweight%2Bbaselayer&amp;qid=1745442118&amp;sprefix=light%2Bweight%2Bbaselayer%2Caps%2C260&amp;sr=8-5&amp;th=1" TargetMode="External"/><Relationship Id="rId17" Type="http://schemas.openxmlformats.org/officeDocument/2006/relationships/hyperlink" Target="https://www.amazon.com/Oodles-Noodles-Deluxe-Foam-Pool/dp/B01L094C62/ref=ast_sto_dp_puis?th=1" TargetMode="External"/><Relationship Id="rId2" Type="http://schemas.openxmlformats.org/officeDocument/2006/relationships/hyperlink" Target="https://www.amazon.com/Stabilizers-eligible-Meniscus-Arthritis-Recovery/dp/B084WV5SZQ/ref=sr_1_75_sspa?crid=8RTKVH9H62FD&amp;dib=eyJ2IjoiMSJ9.sSGlukbCAoZ9FgM8fX4EAPITphdnnnNRb0ghx-uEy3RBZo49TeExTolq7DEWsT3G6MtR7e-qocWdmTZgwGigOvejuKrUgOI6EPWp8JbMlWBnlu-yn4fvOB-IyZTgsEVjACy5hSlEPuSkAwBhGR1FkNbhyb9iyNPd0SWXKznYrlKrybRUdYUIAzBtDXxJDvDc4-i7I_PPKbjWVNv-XjJTqbknen4QmQE9F6H7OsaUnfP2Py95UxHYvmhxlIA6HnEw7UHWi2UW5v6c2nEp_F1gEPpD_1DokPAoiCgPOstDK7c.VzM12yyuewjfEguCA5xMAJg-OvRp19cl2CTNnHoYPUA&amp;dib_tag=se&amp;keywords=lifting%2Bknee%2Bsleeve&amp;qid=1721321934&amp;s=industrial&amp;sprefix=lifting%2Bknee%2Bsleeve%2Cindustrial%2C117&amp;sr=1-75-spons&amp;sp_csd=d2lkZ2V0TmFtZT1zcF9hdGZfbmV4dA&amp;th=1" TargetMode="External"/><Relationship Id="rId16" Type="http://schemas.openxmlformats.org/officeDocument/2006/relationships/hyperlink" Target="https://www.amazon.com/GM-CLIMBING-Tubular-Webbing-Application/dp/B07SHR6M2L?th=1&amp;psc=1" TargetMode="External"/><Relationship Id="rId20" Type="http://schemas.openxmlformats.org/officeDocument/2006/relationships/drawing" Target="../drawings/drawing5.xml"/><Relationship Id="rId1" Type="http://schemas.openxmlformats.org/officeDocument/2006/relationships/hyperlink" Target="https://www.amazon.com/dp/B09ZPM3JHF/ref=vp_d_cpf-substitute-widget_pd?_encoding=UTF8&amp;pf_rd_p=1b59e7f0-e58c-4cf4-9322-aea719e34a8a&amp;pf_rd_r=YN8FRN1WN823H14HC29P&amp;pd_rd_wg=FaTjy&amp;pd_rd_i=B09ZPM3JHF&amp;pd_rd_w=Q8GDG&amp;content-id=amzn1.sym.1b59e7f0-e58c-4cf4-9322-aea719e34a8a&amp;pd_rd_r=4beeec47-cf2e-4d49-9a97-7c40f4e49b61&amp;th=1" TargetMode="External"/><Relationship Id="rId6" Type="http://schemas.openxmlformats.org/officeDocument/2006/relationships/hyperlink" Target="https://www.amazon.com/BEYOURD-Heavy-Duty-Buckle-Straps-Set/dp/B09JS7M29Y/ref=sr_1_6?crid=11Z8WG1LRWVT1&amp;dib=eyJ2IjoiMSJ9.wC34iWkoI1XqgPkZXsn1r94uFsYYzxmHizHYGImPOjQl_XYaYjcqb1OPKnzLTwKeXrHCXESh-kdLOtv6rgD3a8zipTqJLxTBJ0OLRuO5TNQPZ70UhzDKoBa_dUk2ZEWM-MFc-PmHMCco1mbttqnFiBKBcSmhI2eMeOHA_kQuGVaw_0AbHdvpKdCyB-ecMVDFlZZEWmCWWg5ItIQItqZZxdIUpLTd-lbMRXGNjj43ple2fk_QWDnSCw3qQ_ORZys-UzjFMJG8JrLvhDBPgcYvCk9_brr_YmXy-TedKK_j-1g.7MCd_BeSJuyPh9VIx1L5mYtWSh_6VOF5uQoLDQdi8Oc&amp;dib_tag=se&amp;keywords=2%2Binch%2Bbuckles%2Bfor%2Bstraps&amp;qid=1747758054&amp;sprefix=2%2Binch%2Bbuc%2Caps%2C129&amp;sr=8-6&amp;th=1" TargetMode="External"/><Relationship Id="rId11" Type="http://schemas.openxmlformats.org/officeDocument/2006/relationships/hyperlink" Target="https://www.compcooler.shop/collections/featured-cooling-units/products/full-body-cooling-garment" TargetMode="External"/><Relationship Id="rId5" Type="http://schemas.openxmlformats.org/officeDocument/2006/relationships/hyperlink" Target="https://www.amazon.com/TACNEX-Keepers-Utility-Tactical-Retainer/dp/B0CJ5CW7GW/ref=sxin_16_pa_sp_search_thematic_sspa?content-id=amzn1.sym.729c6495-0dd0-4d9c-aa7b-b230db15d8d2%3Aamzn1.sym.729c6495-0dd0-4d9c-aa7b-b230db15d8d2&amp;crid=3ITSBNGY5OQJ2&amp;cv_ct_cx=belt%2Bloop%2Bfor%2Bpants&amp;keywords=belt%2Bloop%2Bfor%2Bpants&amp;pd_rd_i=B0CJ57T3MQ&amp;pd_rd_r=3bda3a14-a729-4f01-a959-efccb1c5cb7c&amp;pd_rd_w=NjMQf&amp;pd_rd_wg=1MhPO&amp;pf_rd_p=729c6495-0dd0-4d9c-aa7b-b230db15d8d2&amp;pf_rd_r=GQQFX4CF2QZ2G6G32X4P&amp;qid=1745859114&amp;sbo=RZvfv%2F%2FHxDF%2BO5021pAnSA%3D%3D&amp;sprefix=belt%2Bloop%2Bfor%2Boa%2Caps%2C118&amp;sr=1-5-e169343e-09af-4d41-85b1-8335fe8f32d0-spons&amp;sp_csd=d2lkZ2V0TmFtZT1zcF9zZWFyY2hfdGhlbWF0aWM&amp;th=1&amp;psc=1" TargetMode="External"/><Relationship Id="rId15" Type="http://schemas.openxmlformats.org/officeDocument/2006/relationships/hyperlink" Target="https://www.amazon.com/Shokz-OpenRun-Conduction-Headphones-Built/dp/B09BW1QVVT/ref=sr_1_3?crid=3PK7470MP4YVV&amp;dib=eyJ2IjoiMSJ9.CUFBFpZ8xLf6fYoFEuBYgMfvMVn9iYzloH2UOQI7SzQaPgxkM4QyNt8v0UOBuAc41oAmoJKfZD6J2rPLgP58cy4OqHF3MLt1uwIbIAorU1kAL7XoL2qe-TG3-yPHnrWEAZBQWXzn86WSn33Ogrgxy7dC38L2yn8oUDSxXbMKrY_PDIpyFrBjnRpY7uQ4nJUZg1QMp15N9EzknKNQRI7TzKVG7fypESlI6MlbM9bE5zE.Mu8uLpl0kggpbXi3bSxsT6opV80v4BHQJXVRiLwL6Cg&amp;dib_tag=se&amp;keywords=shokz%2Bopenrun&amp;qid=1746472037&amp;sprefix=shokz%2Bopenrun%2Caps%2C148&amp;sr=8-3&amp;th=1" TargetMode="External"/><Relationship Id="rId10" Type="http://schemas.openxmlformats.org/officeDocument/2006/relationships/hyperlink" Target="https://www.amazon.com/Korkers-Devils-Canyon-Wading-Outsoles/dp/B00E4G3PPI/ref=sr_1_26?dchild=1&amp;keywords=gray%2Bboa%2Bboots%2Bmen&amp;qid=1632411787&amp;rnid=2470954011&amp;sr=8-26&amp;th=1&amp;psc=1" TargetMode="External"/><Relationship Id="rId19" Type="http://schemas.openxmlformats.org/officeDocument/2006/relationships/printerSettings" Target="../printerSettings/printerSettings6.bin"/><Relationship Id="rId4" Type="http://schemas.openxmlformats.org/officeDocument/2006/relationships/hyperlink" Target="https://www.amazon.com/Mars-Wellness-Universal-CPAP-Hose/dp/B0C416TW27/ref=sr_1_7?crid=WE1RUU67NU2I&amp;dib=eyJ2IjoiMSJ9.uVH347nQUkIvXGMZPN3114C77X6ERznAfaRJ8J7SYLtjzRgNZkAOlZ9xFTKtc4O1T74zvbL-X83TisENovm5EKdAhVnYQ59fbreu627UfI4nf1T0NZSyaf8k40vloxT_tlZOKgxc_pcOUoerJ0out33kT9Hh4fib75CTPh0Vfcz8e_9gKV8rWPh9GDKzy8XwnJciFZLTVwAsy3VSVvCb46xcvVMujeJBDZ1CxE6R7-RjxX2Yf66maGwl63E4P0ESc8E1SzhtMyJEfUyGkqkPe1T1_vauUrF_bQ3Fu94fnD8.OoocG_J0odrKUh8p4YlXD7ivuqtbjQORZch-VpXpAF0&amp;dib_tag=se&amp;keywords=cpap%2Btubing&amp;qid=1743709605&amp;sprefix=cpap%2Btubing%2Caps%2C148&amp;sr=8-7&amp;th=1" TargetMode="External"/><Relationship Id="rId9" Type="http://schemas.openxmlformats.org/officeDocument/2006/relationships/hyperlink" Target="https://www.amazon.com/Korkers-Darkhorse-Fishing-Boots-Kling/dp/B01M24M62E/ref=sr_1_3?dchild=1&amp;keywords=korkers%2Bboa%2Bboots%2Bmen&amp;qid=1632411630&amp;sr=8-3&amp;th=1" TargetMode="External"/><Relationship Id="rId14" Type="http://schemas.openxmlformats.org/officeDocument/2006/relationships/hyperlink" Target="https://www.amazon.com/Providing-Excellent-Absorption-Cushioning-Comfortable/dp/B073QF962Z/ref=sr_1_7?crid=6O98UHZGDU3Y&amp;dib=eyJ2IjoiMSJ9.tmj8yiPnUdoD6EMnN0G-jjNFf08DF5DBbkyvBONmuEmUCNpcnvDhZ9g8l27F_oLxNP3uHc9Uxhlyjtnt-lQz64pmdvebPBFMza7wU3EaEWKvA8GWcnkxToDvsezOMRDrIbtnGytXMD82AyctsWeCWPaCHhSFGHjsxSeN2UhPaIJUV6K-Lv4Bkopi4S-0GyfakZDHe0R-wd9d9EMNACd-bo9KkthLzGFpOCts2BLgHTFlbDt-QWJ0LBRoVkZCORAUPrbjdn4AuTxgRSlYNSsAAWxfKo_9c0LGYJ1t1PJut40.h6t827Xe-6HRugv96D_Pwl5y8-TklvIEXz8svJDT_JI&amp;dib_tag=se&amp;keywords=Shoe%2BInsoles%2C%2BMemory%2BFoam%2BInsoles%2C%2BProviding%2BExcellent%2BShock%2BAbsorption%2Band%2BCushioning%2Bfor%2BFeet%2BRelief%2C%2BComfortable%2BInsoles%2Bfor%2BMen%2Band%2BWomen%2Bfor%2BEveryday%2BUse%2C%2BM%2B%5BUS%2BM%3A%2B6-9%2FW%3A%2B7-11%5D&amp;qid=1746576372&amp;sprefix=shoe%2Binsoles%2C%2Bmemory%2Bfoam%2Binsoles%2C%2Bproviding%2Bexcellent%2Bshock%2Babsorption%2Band%2Bcushioning%2Bfor%2Bfeet%2Brelief%2C%2Bcomfortable%2Binsoles%2Bfor%2Bmen%2Band%2Bwomen%2Bfor%2Beveryday%2Buse%2C%2Bm%2Bus%2Bm%2B6-9%2Fw%2B7-11%2B%2Caps%2C132&amp;sr=8-7&amp;th=1"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mcmaster.com/4976N14"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amazon.com/Korkers-Darkhorse-Fishing-Boots-Kling/dp/B01M24M62E/ref=sr_1_3?dchild=1&amp;keywords=korkers%2Bboa%2Bboots%2Bmen&amp;qid=1632411630&amp;sr=8-3&amp;th=1" TargetMode="External"/><Relationship Id="rId13" Type="http://schemas.openxmlformats.org/officeDocument/2006/relationships/hyperlink" Target="https://www.amazon.com/Providing-Excellent-Absorption-Cushioning-Comfortable/dp/B073QF962Z/ref=sr_1_7?crid=6O98UHZGDU3Y&amp;dib=eyJ2IjoiMSJ9.tmj8yiPnUdoD6EMnN0G-jjNFf08DF5DBbkyvBONmuEmUCNpcnvDhZ9g8l27F_oLxNP3uHc9Uxhlyjtnt-lQz64pmdvebPBFMza7wU3EaEWKvA8GWcnkxToDvsezOMRDrIbtnGytXMD82AyctsWeCWPaCHhSFGHjsxSeN2UhPaIJUV6K-Lv4Bkopi4S-0GyfakZDHe0R-wd9d9EMNACd-bo9KkthLzGFpOCts2BLgHTFlbDt-QWJ0LBRoVkZCORAUPrbjdn4AuTxgRSlYNSsAAWxfKo_9c0LGYJ1t1PJut40.h6t827Xe-6HRugv96D_Pwl5y8-TklvIEXz8svJDT_JI&amp;dib_tag=se&amp;keywords=Shoe%2BInsoles%2C%2BMemory%2BFoam%2BInsoles%2C%2BProviding%2BExcellent%2BShock%2BAbsorption%2Band%2BCushioning%2Bfor%2BFeet%2BRelief%2C%2BComfortable%2BInsoles%2Bfor%2BMen%2Band%2BWomen%2Bfor%2BEveryday%2BUse%2C%2BM%2B%5BUS%2BM%3A%2B6-9%2FW%3A%2B7-11%5D&amp;qid=1746576372&amp;sprefix=shoe%2Binsoles%2C%2Bmemory%2Bfoam%2Binsoles%2C%2Bproviding%2Bexcellent%2Bshock%2Babsorption%2Band%2Bcushioning%2Bfor%2Bfeet%2Brelief%2C%2Bcomfortable%2Binsoles%2Bfor%2Bmen%2Band%2Bwomen%2Bfor%2Beveryday%2Buse%2C%2Bm%2Bus%2Bm%2B6-9%2Fw%2B7-11%2B%2Caps%2C132&amp;sr=8-7&amp;th=1" TargetMode="External"/><Relationship Id="rId18" Type="http://schemas.openxmlformats.org/officeDocument/2006/relationships/printerSettings" Target="../printerSettings/printerSettings7.bin"/><Relationship Id="rId3" Type="http://schemas.openxmlformats.org/officeDocument/2006/relationships/hyperlink" Target="https://www.amazon.com/Workouty-Floating-Swimming-Training-Kickboard/dp/B07377FJ57/ref=sr_1_7?crid=3SGUP9I0POGY6&amp;dib=eyJ2IjoiMSJ9.CTNGKKf3ni3iaB4Iruv8rVTO6isXBPe1u0jylYtT5s6CDmJxkGVwoh6R7GxMgxOL137bv3ID7FnSaaOTSOn6AawMpzJ0wL4tjNIyXwu9Q0wr1mwNhE7FNwEls3Xhg-yZkUvZi5fjvEBcGXEJ6LWBsGis2eypyRcmCrOY2xLiWu5l04FF_IbXLImPEhFfPpOxy3HlVYRqPt2aD9Zwxa8FJnLas8NfE9ZlypYj17BodjJeRcyoB1xqdSNsGWzl1noz3Jgy8oHl_dUx9DrnxFL9cHIasb9tZ5rUVRwiJBd8N2o.d4Nh0z2PYqqviEN4rjeAHR2_ImBk_8l8SaoLat0MJtE&amp;dib_tag=se&amp;keywords=swimming%2Bwaist%2Bfloat&amp;qid=1723146929&amp;sprefix=swimming%2Bwaist%2Bf%2Caps%2C178&amp;sr=8-7&amp;th=1" TargetMode="External"/><Relationship Id="rId21" Type="http://schemas.openxmlformats.org/officeDocument/2006/relationships/comments" Target="../comments1.xml"/><Relationship Id="rId7" Type="http://schemas.openxmlformats.org/officeDocument/2006/relationships/hyperlink" Target="https://www.amazon.com/UTEBIT-Aluminum-Diameter-1-25inch-Compatible/dp/B06XKW7V14/ref=asc_df_B06XKW7V14?mcid=a3b898225210366c8acf57efd343072c&amp;hvocijid=11075839463883497877-B06XKW7V14-&amp;hvexpln=73&amp;tag=hyprod-20&amp;linkCode=df0&amp;hvadid=721245378154&amp;hvpos=&amp;hvnetw=g&amp;hvrand=11075839463883497877&amp;hvpone=&amp;hvptwo=&amp;hvqmt=&amp;hvdev=c&amp;hvdvcmdl=&amp;hvlocint=&amp;hvlocphy=9027632&amp;hvtargid=pla-2281435179018&amp;th=1" TargetMode="External"/><Relationship Id="rId12" Type="http://schemas.openxmlformats.org/officeDocument/2006/relationships/hyperlink" Target="https://www.amazon.com/32-DEGREES-Performance-Lightweight-Baselayer/dp/B09R96G7Y2?ref_=ast_sto_dp&amp;th=1&amp;psc=1" TargetMode="External"/><Relationship Id="rId17" Type="http://schemas.openxmlformats.org/officeDocument/2006/relationships/hyperlink" Target="https://www.amazon.com/Korkers-Womens-Darkhorse-Wading-Studded/dp/B07BNK2KV5/ref=sr_1_1?crid=EX50E5NG9C7W&amp;dib=eyJ2IjoiMSJ9.n2pGLDtJgofljQ-wuEtghPe7Gi2GdKXp4qAViWgpoWCu-_LRvtsNBdI85JYN_puHlbHF8uXzdf4-VIiuKjGiB6Ucj89BykAcB4s41BXStSqmypugICfE0IkkQbu20JNxdkmvGU5fKIsdPgf__8YcvRLpAAyyYbMsYMdW3qtm2m7aTQ9Mr-qcZjQb2lBan09qyJjmJnQQumD2tsZQ4KfgrjLwoO1Vkp3SrUZQJnoWB1dQG6Q1x2vE2_F7a_ctZg1Tj3U_zWhVHHsATI0Vj6e70bjyqbbWSAZngIENIl_AmqQ.j7f04hmXRKCY9DvILRlbKydMda8mAGDmVWA7LDY-v5k&amp;dib_tag=se&amp;keywords=Korkers+Women%27s+Darkhorse+Wading+and+Fishing+boot-+Includes+Interchangeable+Kling-On+%26+Studded+Kling-On+Soles&amp;qid=1755643588&amp;sprefix=korkers+women%27s+darkhorse+wading+and+fishing+boot-+includes+interchangeable+kling-on+%26+studded+kling-on+soles%2Caps%2C169&amp;sr=8-1" TargetMode="External"/><Relationship Id="rId2" Type="http://schemas.openxmlformats.org/officeDocument/2006/relationships/hyperlink" Target="https://www.amazon.com/Stabilizers-eligible-Meniscus-Arthritis-Recovery/dp/B084WV5SZQ/ref=sr_1_75_sspa?crid=8RTKVH9H62FD&amp;dib=eyJ2IjoiMSJ9.sSGlukbCAoZ9FgM8fX4EAPITphdnnnNRb0ghx-uEy3RBZo49TeExTolq7DEWsT3G6MtR7e-qocWdmTZgwGigOvejuKrUgOI6EPWp8JbMlWBnlu-yn4fvOB-IyZTgsEVjACy5hSlEPuSkAwBhGR1FkNbhyb9iyNPd0SWXKznYrlKrybRUdYUIAzBtDXxJDvDc4-i7I_PPKbjWVNv-XjJTqbknen4QmQE9F6H7OsaUnfP2Py95UxHYvmhxlIA6HnEw7UHWi2UW5v6c2nEp_F1gEPpD_1DokPAoiCgPOstDK7c.VzM12yyuewjfEguCA5xMAJg-OvRp19cl2CTNnHoYPUA&amp;dib_tag=se&amp;keywords=lifting%2Bknee%2Bsleeve&amp;qid=1721321934&amp;s=industrial&amp;sprefix=lifting%2Bknee%2Bsleeve%2Cindustrial%2C117&amp;sr=1-75-spons&amp;sp_csd=d2lkZ2V0TmFtZT1zcF9hdGZfbmV4dA&amp;th=1" TargetMode="External"/><Relationship Id="rId16" Type="http://schemas.openxmlformats.org/officeDocument/2006/relationships/hyperlink" Target="https://www.amazon.com/Oodles-Noodles-Deluxe-Foam-Pool/dp/B01L094C62/ref=ast_sto_dp_puis?th=1" TargetMode="External"/><Relationship Id="rId20" Type="http://schemas.openxmlformats.org/officeDocument/2006/relationships/vmlDrawing" Target="../drawings/vmlDrawing1.vml"/><Relationship Id="rId1" Type="http://schemas.openxmlformats.org/officeDocument/2006/relationships/hyperlink" Target="https://www.amazon.com/dp/B09ZPM3JHF/ref=vp_d_cpf-substitute-widget_pd?_encoding=UTF8&amp;pf_rd_p=1b59e7f0-e58c-4cf4-9322-aea719e34a8a&amp;pf_rd_r=YN8FRN1WN823H14HC29P&amp;pd_rd_wg=FaTjy&amp;pd_rd_i=B09ZPM3JHF&amp;pd_rd_w=Q8GDG&amp;content-id=amzn1.sym.1b59e7f0-e58c-4cf4-9322-aea719e34a8a&amp;pd_rd_r=4beeec47-cf2e-4d49-9a97-7c40f4e49b61&amp;th=1" TargetMode="External"/><Relationship Id="rId6" Type="http://schemas.openxmlformats.org/officeDocument/2006/relationships/hyperlink" Target="https://mevo.com/products/mevo-start" TargetMode="External"/><Relationship Id="rId11" Type="http://schemas.openxmlformats.org/officeDocument/2006/relationships/hyperlink" Target="https://www.amazon.com/32-DEGREES-Lightweight-Baselayer-Fitting/dp/B0BFRW13HX/ref=sr_1_5?crid=2EZG25T2ZQPSK&amp;dib=eyJ2IjoiMSJ9.KveT-owSmMbfll2V5lWf--Qz2On5CGTYmXl5E_OL5yfJXrjHfha07eGhmEDE9N82sQ-VzBnvA6K1ZvenxK1KUl4aKXjnHE1RMWo3iFsVTjZM3ZGNlmVEZDLjCNNe_6G6U_Jlih3cBpvSGUwyyHCT86Xf80-APf_qyQZIk0SqF0gRUOdPhDiU-IBlpM_351qq1nSVnAVp4uLcRiKSCFI6ytcwt4S5SnIdgv51GMwi08oMHsh8fIvsNTdMbE30kbw9Ss4pIk538L_DhsP_faIVhGeFvGpfBD4Ck0ozL-KoA_I.XIphmNMqK-kdDyetUdJBHqB1Qj2brjvDs3Qm8l1VUsA&amp;dib_tag=se&amp;keywords=lightweight%2Bbaselayer&amp;qid=1745442118&amp;sprefix=light%2Bweight%2Bbaselayer%2Caps%2C260&amp;sr=8-5&amp;th=1" TargetMode="External"/><Relationship Id="rId5" Type="http://schemas.openxmlformats.org/officeDocument/2006/relationships/hyperlink" Target="https://www.amazon.com/BEYOURD-Heavy-Duty-Buckle-Straps-Set/dp/B09JS7M29Y/ref=sr_1_6?crid=11Z8WG1LRWVT1&amp;dib=eyJ2IjoiMSJ9.wC34iWkoI1XqgPkZXsn1r94uFsYYzxmHizHYGImPOjQl_XYaYjcqb1OPKnzLTwKeXrHCXESh-kdLOtv6rgD3a8zipTqJLxTBJ0OLRuO5TNQPZ70UhzDKoBa_dUk2ZEWM-MFc-PmHMCco1mbttqnFiBKBcSmhI2eMeOHA_kQuGVaw_0AbHdvpKdCyB-ecMVDFlZZEWmCWWg5ItIQItqZZxdIUpLTd-lbMRXGNjj43ple2fk_QWDnSCw3qQ_ORZys-UzjFMJG8JrLvhDBPgcYvCk9_brr_YmXy-TedKK_j-1g.7MCd_BeSJuyPh9VIx1L5mYtWSh_6VOF5uQoLDQdi8Oc&amp;dib_tag=se&amp;keywords=2%2Binch%2Bbuckles%2Bfor%2Bstraps&amp;qid=1747758054&amp;sprefix=2%2Binch%2Bbuc%2Caps%2C129&amp;sr=8-6&amp;th=1" TargetMode="External"/><Relationship Id="rId15" Type="http://schemas.openxmlformats.org/officeDocument/2006/relationships/hyperlink" Target="https://www.amazon.com/GM-CLIMBING-Tubular-Webbing-Application/dp/B07SHR6M2L?th=1&amp;psc=1" TargetMode="External"/><Relationship Id="rId23" Type="http://schemas.microsoft.com/office/2019/04/relationships/documenttask" Target="../documenttasks/documenttask1.xml"/><Relationship Id="rId10" Type="http://schemas.openxmlformats.org/officeDocument/2006/relationships/hyperlink" Target="https://www.compcooler.shop/collections/featured-cooling-units/products/full-body-cooling-garment" TargetMode="External"/><Relationship Id="rId19" Type="http://schemas.openxmlformats.org/officeDocument/2006/relationships/drawing" Target="../drawings/drawing7.xml"/><Relationship Id="rId4" Type="http://schemas.openxmlformats.org/officeDocument/2006/relationships/hyperlink" Target="https://www.amazon.com/TACNEX-Keepers-Utility-Tactical-Retainer/dp/B0CJ5CW7GW/ref=sxin_16_pa_sp_search_thematic_sspa?content-id=amzn1.sym.729c6495-0dd0-4d9c-aa7b-b230db15d8d2%3Aamzn1.sym.729c6495-0dd0-4d9c-aa7b-b230db15d8d2&amp;crid=3ITSBNGY5OQJ2&amp;cv_ct_cx=belt%2Bloop%2Bfor%2Bpants&amp;keywords=belt%2Bloop%2Bfor%2Bpants&amp;pd_rd_i=B0CJ57T3MQ&amp;pd_rd_r=3bda3a14-a729-4f01-a959-efccb1c5cb7c&amp;pd_rd_w=NjMQf&amp;pd_rd_wg=1MhPO&amp;pf_rd_p=729c6495-0dd0-4d9c-aa7b-b230db15d8d2&amp;pf_rd_r=GQQFX4CF2QZ2G6G32X4P&amp;qid=1745859114&amp;sbo=RZvfv%2F%2FHxDF%2BO5021pAnSA%3D%3D&amp;sprefix=belt%2Bloop%2Bfor%2Boa%2Caps%2C118&amp;sr=1-5-e169343e-09af-4d41-85b1-8335fe8f32d0-spons&amp;sp_csd=d2lkZ2V0TmFtZT1zcF9zZWFyY2hfdGhlbWF0aWM&amp;th=1&amp;psc=1" TargetMode="External"/><Relationship Id="rId9" Type="http://schemas.openxmlformats.org/officeDocument/2006/relationships/hyperlink" Target="https://www.amazon.com/Korkers-Devils-Canyon-Wading-Outsoles/dp/B00E4G3PPI/ref=sr_1_26?dchild=1&amp;keywords=gray%2Bboa%2Bboots%2Bmen&amp;qid=1632411787&amp;rnid=2470954011&amp;sr=8-26&amp;th=1&amp;psc=1" TargetMode="External"/><Relationship Id="rId14" Type="http://schemas.openxmlformats.org/officeDocument/2006/relationships/hyperlink" Target="https://www.amazon.com/Shokz-OpenRun-Conduction-Headphones-Built/dp/B09BW1QVVT/ref=sr_1_3?crid=3PK7470MP4YVV&amp;dib=eyJ2IjoiMSJ9.CUFBFpZ8xLf6fYoFEuBYgMfvMVn9iYzloH2UOQI7SzQaPgxkM4QyNt8v0UOBuAc41oAmoJKfZD6J2rPLgP58cy4OqHF3MLt1uwIbIAorU1kAL7XoL2qe-TG3-yPHnrWEAZBQWXzn86WSn33Ogrgxy7dC38L2yn8oUDSxXbMKrY_PDIpyFrBjnRpY7uQ4nJUZg1QMp15N9EzknKNQRI7TzKVG7fypESlI6MlbM9bE5zE.Mu8uLpl0kggpbXi3bSxsT6opV80v4BHQJXVRiLwL6Cg&amp;dib_tag=se&amp;keywords=shokz%2Bopenrun&amp;qid=1746472037&amp;sprefix=shokz%2Bopenrun%2Caps%2C148&amp;sr=8-3&amp;th=1" TargetMode="External"/><Relationship Id="rId2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FCFA-83F2-4A90-9B3D-CAF39A527179}">
  <dimension ref="C3:F10"/>
  <sheetViews>
    <sheetView zoomScale="190" zoomScaleNormal="190" workbookViewId="0">
      <selection activeCell="C14" sqref="C14"/>
    </sheetView>
  </sheetViews>
  <sheetFormatPr defaultRowHeight="14.5" x14ac:dyDescent="0.35"/>
  <cols>
    <col min="3" max="3" width="15.453125" customWidth="1"/>
    <col min="4" max="4" width="12.453125" customWidth="1"/>
    <col min="5" max="5" width="12.7265625" customWidth="1"/>
    <col min="6" max="6" width="23.90625" customWidth="1"/>
  </cols>
  <sheetData>
    <row r="3" spans="3:6" x14ac:dyDescent="0.35">
      <c r="C3" s="76" t="s">
        <v>1080</v>
      </c>
      <c r="D3" s="76" t="s">
        <v>1081</v>
      </c>
      <c r="E3" s="76" t="s">
        <v>1082</v>
      </c>
      <c r="F3" s="76" t="s">
        <v>1097</v>
      </c>
    </row>
    <row r="4" spans="3:6" x14ac:dyDescent="0.35">
      <c r="C4" s="1" t="s">
        <v>1</v>
      </c>
      <c r="D4" s="1" t="s">
        <v>1083</v>
      </c>
      <c r="E4" s="1" t="s">
        <v>1085</v>
      </c>
      <c r="F4" s="2">
        <v>944.29</v>
      </c>
    </row>
    <row r="5" spans="3:6" x14ac:dyDescent="0.35">
      <c r="C5" s="1" t="s">
        <v>0</v>
      </c>
      <c r="D5" s="1" t="s">
        <v>1084</v>
      </c>
      <c r="E5" s="1" t="s">
        <v>1086</v>
      </c>
      <c r="F5" s="2">
        <v>1837.07</v>
      </c>
    </row>
    <row r="6" spans="3:6" x14ac:dyDescent="0.35">
      <c r="C6" s="1" t="s">
        <v>1095</v>
      </c>
      <c r="D6" s="1" t="s">
        <v>1090</v>
      </c>
      <c r="E6" s="1" t="s">
        <v>1087</v>
      </c>
      <c r="F6" s="2">
        <v>356.89</v>
      </c>
    </row>
    <row r="7" spans="3:6" x14ac:dyDescent="0.35">
      <c r="C7" s="1" t="s">
        <v>2</v>
      </c>
      <c r="D7" s="1" t="s">
        <v>1091</v>
      </c>
      <c r="E7" s="1" t="s">
        <v>1088</v>
      </c>
      <c r="F7" s="2">
        <v>4180.6099999999997</v>
      </c>
    </row>
    <row r="8" spans="3:6" x14ac:dyDescent="0.35">
      <c r="C8" s="1" t="s">
        <v>3</v>
      </c>
      <c r="D8" s="1" t="s">
        <v>1092</v>
      </c>
      <c r="E8" s="1" t="s">
        <v>1089</v>
      </c>
      <c r="F8" s="2">
        <v>1643.48</v>
      </c>
    </row>
    <row r="9" spans="3:6" x14ac:dyDescent="0.35">
      <c r="C9" s="1" t="s">
        <v>4</v>
      </c>
      <c r="D9" s="1" t="s">
        <v>1093</v>
      </c>
      <c r="E9" s="1" t="s">
        <v>1094</v>
      </c>
      <c r="F9" s="2">
        <v>1804</v>
      </c>
    </row>
    <row r="10" spans="3:6" x14ac:dyDescent="0.35">
      <c r="C10" s="76" t="s">
        <v>1061</v>
      </c>
      <c r="D10" s="7"/>
      <c r="E10" s="7"/>
      <c r="F10" s="7">
        <f>SUM(F4:F9)</f>
        <v>10766.339999999998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27DD0-E319-4679-9F56-2120C0701616}">
  <dimension ref="A1:S88"/>
  <sheetViews>
    <sheetView tabSelected="1" topLeftCell="A10" zoomScale="80" zoomScaleNormal="80" workbookViewId="0">
      <selection activeCell="U3" sqref="U3"/>
    </sheetView>
  </sheetViews>
  <sheetFormatPr defaultRowHeight="22.5" customHeight="1" x14ac:dyDescent="0.35"/>
  <cols>
    <col min="1" max="1" width="12.54296875" style="13" customWidth="1"/>
    <col min="2" max="2" width="10.54296875" style="3" customWidth="1"/>
    <col min="3" max="3" width="10.81640625" style="3" customWidth="1"/>
    <col min="4" max="4" width="16.54296875" style="3" customWidth="1"/>
    <col min="5" max="6" width="12.453125" style="3" customWidth="1"/>
    <col min="7" max="7" width="7.26953125" style="3" customWidth="1"/>
    <col min="8" max="8" width="8.7265625" style="3" customWidth="1"/>
    <col min="9" max="9" width="9.81640625" style="5" customWidth="1"/>
    <col min="10" max="10" width="6.1796875" style="3" customWidth="1"/>
    <col min="11" max="11" width="9.7265625" style="6" customWidth="1"/>
    <col min="12" max="12" width="16.453125" style="3" customWidth="1"/>
    <col min="13" max="13" width="10.1796875" style="3" customWidth="1"/>
    <col min="14" max="14" width="12.81640625" style="3" customWidth="1"/>
    <col min="15" max="15" width="8.26953125" style="74" customWidth="1"/>
    <col min="16" max="16" width="7.81640625" style="74" customWidth="1"/>
    <col min="17" max="17" width="10.81640625" style="3" customWidth="1"/>
    <col min="18" max="18" width="6.54296875" style="3" customWidth="1"/>
    <col min="19" max="19" width="8.81640625" style="3" customWidth="1"/>
  </cols>
  <sheetData>
    <row r="1" spans="1:19" ht="34.9" hidden="1" customHeight="1" x14ac:dyDescent="0.35">
      <c r="A1" s="30" t="s">
        <v>5</v>
      </c>
      <c r="B1" s="94" t="s">
        <v>6</v>
      </c>
      <c r="C1" s="94"/>
      <c r="D1" s="94"/>
      <c r="E1" s="94"/>
      <c r="F1" s="94"/>
      <c r="G1" s="94"/>
      <c r="H1" s="94"/>
      <c r="I1" s="94"/>
      <c r="J1" s="94"/>
      <c r="K1" s="94"/>
      <c r="L1" s="94"/>
      <c r="M1" s="94"/>
      <c r="N1" s="94"/>
      <c r="O1" s="94"/>
      <c r="P1" s="94"/>
      <c r="Q1" s="94"/>
      <c r="R1" s="94"/>
      <c r="S1" s="94"/>
    </row>
    <row r="2" spans="1:19" ht="73.150000000000006" customHeight="1" x14ac:dyDescent="0.35">
      <c r="A2" s="31" t="s">
        <v>7</v>
      </c>
      <c r="B2" s="31" t="s">
        <v>437</v>
      </c>
      <c r="C2" s="31" t="s">
        <v>438</v>
      </c>
      <c r="D2" s="31" t="s">
        <v>439</v>
      </c>
      <c r="E2" s="31" t="s">
        <v>440</v>
      </c>
      <c r="F2" s="31" t="s">
        <v>12</v>
      </c>
      <c r="G2" s="31" t="s">
        <v>13</v>
      </c>
      <c r="H2" s="31" t="s">
        <v>14</v>
      </c>
      <c r="I2" s="32" t="s">
        <v>15</v>
      </c>
      <c r="J2" s="33" t="s">
        <v>17</v>
      </c>
      <c r="K2" s="32" t="s">
        <v>16</v>
      </c>
      <c r="L2" s="31" t="s">
        <v>18</v>
      </c>
      <c r="M2" s="31" t="s">
        <v>19</v>
      </c>
      <c r="N2" s="31" t="s">
        <v>20</v>
      </c>
      <c r="O2" s="31" t="s">
        <v>441</v>
      </c>
      <c r="P2" s="31" t="s">
        <v>442</v>
      </c>
      <c r="Q2" s="31" t="s">
        <v>443</v>
      </c>
      <c r="R2" s="31" t="s">
        <v>444</v>
      </c>
      <c r="S2" s="31" t="s">
        <v>445</v>
      </c>
    </row>
    <row r="3" spans="1:19" ht="230.25" customHeight="1" x14ac:dyDescent="0.35">
      <c r="A3" s="34" t="s">
        <v>666</v>
      </c>
      <c r="B3" s="28" t="e" vm="1">
        <v>#VALUE!</v>
      </c>
      <c r="C3" s="28" t="s">
        <v>82</v>
      </c>
      <c r="D3" s="28" t="s">
        <v>667</v>
      </c>
      <c r="E3" s="28" t="s">
        <v>43</v>
      </c>
      <c r="F3" s="38" t="s">
        <v>668</v>
      </c>
      <c r="G3" s="28">
        <v>2</v>
      </c>
      <c r="H3" s="28" t="s">
        <v>669</v>
      </c>
      <c r="I3" s="29">
        <v>45</v>
      </c>
      <c r="J3" s="28">
        <v>2</v>
      </c>
      <c r="K3" s="35">
        <f t="shared" ref="K3:K7" si="0">G3*I3</f>
        <v>90</v>
      </c>
      <c r="L3" s="28" t="s">
        <v>83</v>
      </c>
      <c r="M3" s="28" t="s">
        <v>84</v>
      </c>
      <c r="N3" s="28" t="s">
        <v>670</v>
      </c>
      <c r="O3" s="72">
        <v>0.54500000000000004</v>
      </c>
      <c r="P3" s="72" t="s">
        <v>671</v>
      </c>
      <c r="Q3" s="28">
        <v>1.0900000000000001</v>
      </c>
      <c r="R3" s="28" t="s">
        <v>35</v>
      </c>
      <c r="S3" s="28" t="s">
        <v>35</v>
      </c>
    </row>
    <row r="4" spans="1:19" ht="230.25" customHeight="1" x14ac:dyDescent="0.35">
      <c r="A4" s="34" t="s">
        <v>672</v>
      </c>
      <c r="B4" s="28" t="e" vm="2">
        <v>#VALUE!</v>
      </c>
      <c r="C4" s="28" t="s">
        <v>492</v>
      </c>
      <c r="D4" s="28" t="s">
        <v>85</v>
      </c>
      <c r="E4" s="28" t="s">
        <v>43</v>
      </c>
      <c r="F4" s="38" t="s">
        <v>86</v>
      </c>
      <c r="G4" s="28">
        <v>1</v>
      </c>
      <c r="H4" s="28" t="s">
        <v>498</v>
      </c>
      <c r="I4" s="29">
        <v>14.75</v>
      </c>
      <c r="J4" s="28">
        <v>12</v>
      </c>
      <c r="K4" s="35">
        <f t="shared" si="0"/>
        <v>14.75</v>
      </c>
      <c r="L4" s="28" t="s">
        <v>87</v>
      </c>
      <c r="M4" s="28" t="s">
        <v>88</v>
      </c>
      <c r="N4" s="28" t="s">
        <v>673</v>
      </c>
      <c r="O4" s="72" t="s">
        <v>35</v>
      </c>
      <c r="P4" s="72" t="s">
        <v>35</v>
      </c>
      <c r="Q4" s="28">
        <v>1.7000000000000001E-2</v>
      </c>
      <c r="R4" s="28" t="s">
        <v>35</v>
      </c>
      <c r="S4" s="28" t="s">
        <v>35</v>
      </c>
    </row>
    <row r="5" spans="1:19" ht="230.25" customHeight="1" x14ac:dyDescent="0.35">
      <c r="A5" s="34" t="s">
        <v>674</v>
      </c>
      <c r="B5" s="28" t="e" vm="3">
        <v>#VALUE!</v>
      </c>
      <c r="C5" s="28" t="s">
        <v>675</v>
      </c>
      <c r="D5" s="28" t="s">
        <v>676</v>
      </c>
      <c r="E5" s="28" t="s">
        <v>43</v>
      </c>
      <c r="F5" s="38" t="s">
        <v>64</v>
      </c>
      <c r="G5" s="28">
        <v>1</v>
      </c>
      <c r="H5" s="28" t="s">
        <v>36</v>
      </c>
      <c r="I5" s="29">
        <v>3.44</v>
      </c>
      <c r="J5" s="28">
        <v>2</v>
      </c>
      <c r="K5" s="35">
        <f t="shared" si="0"/>
        <v>3.44</v>
      </c>
      <c r="L5" s="28" t="s">
        <v>677</v>
      </c>
      <c r="M5" s="28" t="s">
        <v>678</v>
      </c>
      <c r="N5" s="28" t="s">
        <v>35</v>
      </c>
      <c r="O5" s="72" t="s">
        <v>35</v>
      </c>
      <c r="P5" s="72" t="s">
        <v>35</v>
      </c>
      <c r="Q5" s="28" t="s">
        <v>35</v>
      </c>
      <c r="R5" s="28" t="s">
        <v>35</v>
      </c>
      <c r="S5" s="28" t="s">
        <v>35</v>
      </c>
    </row>
    <row r="6" spans="1:19" ht="230.25" customHeight="1" x14ac:dyDescent="0.35">
      <c r="A6" s="34" t="s">
        <v>679</v>
      </c>
      <c r="B6" s="28" t="e" vm="4">
        <v>#VALUE!</v>
      </c>
      <c r="C6" s="28" t="s">
        <v>89</v>
      </c>
      <c r="D6" s="28" t="s">
        <v>90</v>
      </c>
      <c r="E6" s="28" t="s">
        <v>43</v>
      </c>
      <c r="F6" s="38" t="s">
        <v>91</v>
      </c>
      <c r="G6" s="28">
        <v>4</v>
      </c>
      <c r="H6" s="28" t="s">
        <v>36</v>
      </c>
      <c r="I6" s="29">
        <v>66.83</v>
      </c>
      <c r="J6" s="28">
        <v>4</v>
      </c>
      <c r="K6" s="35">
        <f t="shared" si="0"/>
        <v>267.32</v>
      </c>
      <c r="L6" s="28" t="s">
        <v>680</v>
      </c>
      <c r="M6" s="28" t="s">
        <v>681</v>
      </c>
      <c r="N6" s="28" t="s">
        <v>682</v>
      </c>
      <c r="O6" s="72">
        <v>0.2</v>
      </c>
      <c r="P6" s="72" t="s">
        <v>35</v>
      </c>
      <c r="Q6" s="28">
        <v>0.8</v>
      </c>
      <c r="R6" s="28" t="s">
        <v>35</v>
      </c>
      <c r="S6" s="28" t="s">
        <v>35</v>
      </c>
    </row>
    <row r="7" spans="1:19" ht="230.25" customHeight="1" x14ac:dyDescent="0.35">
      <c r="A7" s="34" t="s">
        <v>683</v>
      </c>
      <c r="B7" s="28" t="e" vm="5">
        <v>#VALUE!</v>
      </c>
      <c r="C7" s="28" t="s">
        <v>492</v>
      </c>
      <c r="D7" s="28" t="s">
        <v>57</v>
      </c>
      <c r="E7" s="28" t="s">
        <v>43</v>
      </c>
      <c r="F7" s="38" t="s">
        <v>58</v>
      </c>
      <c r="G7" s="28">
        <v>1</v>
      </c>
      <c r="H7" s="28" t="s">
        <v>493</v>
      </c>
      <c r="I7" s="29">
        <v>12.08</v>
      </c>
      <c r="J7" s="28">
        <v>16</v>
      </c>
      <c r="K7" s="35">
        <f t="shared" si="0"/>
        <v>12.08</v>
      </c>
      <c r="L7" s="28" t="s">
        <v>93</v>
      </c>
      <c r="M7" s="28" t="s">
        <v>88</v>
      </c>
      <c r="N7" s="28" t="s">
        <v>502</v>
      </c>
      <c r="O7" s="72" t="s">
        <v>35</v>
      </c>
      <c r="P7" s="72" t="s">
        <v>35</v>
      </c>
      <c r="Q7" s="28">
        <v>7.1999999999999995E-2</v>
      </c>
      <c r="R7" s="28" t="s">
        <v>35</v>
      </c>
      <c r="S7" s="28" t="s">
        <v>35</v>
      </c>
    </row>
    <row r="8" spans="1:19" ht="230.25" customHeight="1" x14ac:dyDescent="0.35">
      <c r="A8" s="34" t="s">
        <v>684</v>
      </c>
      <c r="B8" s="28" t="e" vm="6">
        <v>#VALUE!</v>
      </c>
      <c r="C8" s="28" t="s">
        <v>33</v>
      </c>
      <c r="D8" s="28" t="s">
        <v>685</v>
      </c>
      <c r="E8" s="28" t="s">
        <v>35</v>
      </c>
      <c r="F8" s="28" t="s">
        <v>35</v>
      </c>
      <c r="G8" s="28">
        <v>1</v>
      </c>
      <c r="H8" s="28" t="s">
        <v>36</v>
      </c>
      <c r="I8" s="29" t="s">
        <v>35</v>
      </c>
      <c r="J8" s="28">
        <v>1</v>
      </c>
      <c r="K8" s="35" t="s">
        <v>35</v>
      </c>
      <c r="L8" s="28" t="s">
        <v>92</v>
      </c>
      <c r="M8" s="28" t="s">
        <v>446</v>
      </c>
      <c r="N8" s="28" t="s">
        <v>686</v>
      </c>
      <c r="O8" s="72">
        <v>0.13</v>
      </c>
      <c r="P8" s="72" t="s">
        <v>687</v>
      </c>
      <c r="Q8" s="28">
        <v>0.13</v>
      </c>
      <c r="R8" s="28">
        <v>0.25</v>
      </c>
      <c r="S8" s="28" t="s">
        <v>449</v>
      </c>
    </row>
    <row r="9" spans="1:19" ht="230.25" customHeight="1" x14ac:dyDescent="0.35">
      <c r="A9" s="34" t="s">
        <v>688</v>
      </c>
      <c r="B9" s="28" t="e" vm="6">
        <v>#VALUE!</v>
      </c>
      <c r="C9" s="28" t="s">
        <v>33</v>
      </c>
      <c r="D9" s="28" t="s">
        <v>689</v>
      </c>
      <c r="E9" s="28" t="s">
        <v>35</v>
      </c>
      <c r="F9" s="28" t="s">
        <v>35</v>
      </c>
      <c r="G9" s="28">
        <v>1</v>
      </c>
      <c r="H9" s="28" t="s">
        <v>36</v>
      </c>
      <c r="I9" s="29" t="s">
        <v>35</v>
      </c>
      <c r="J9" s="28">
        <v>1</v>
      </c>
      <c r="K9" s="35" t="s">
        <v>35</v>
      </c>
      <c r="L9" s="28" t="s">
        <v>92</v>
      </c>
      <c r="M9" s="28" t="s">
        <v>446</v>
      </c>
      <c r="N9" s="28" t="s">
        <v>690</v>
      </c>
      <c r="O9" s="72">
        <v>0.13</v>
      </c>
      <c r="P9" s="72" t="s">
        <v>691</v>
      </c>
      <c r="Q9" s="28">
        <v>0.13</v>
      </c>
      <c r="R9" s="28">
        <v>0.25</v>
      </c>
      <c r="S9" s="28" t="s">
        <v>449</v>
      </c>
    </row>
    <row r="10" spans="1:19" ht="230.25" customHeight="1" x14ac:dyDescent="0.35">
      <c r="A10" s="34" t="s">
        <v>692</v>
      </c>
      <c r="B10" s="28" t="e" vm="7">
        <v>#VALUE!</v>
      </c>
      <c r="C10" s="28" t="s">
        <v>33</v>
      </c>
      <c r="D10" s="28" t="s">
        <v>693</v>
      </c>
      <c r="E10" s="28" t="s">
        <v>35</v>
      </c>
      <c r="F10" s="28" t="s">
        <v>35</v>
      </c>
      <c r="G10" s="28">
        <v>1</v>
      </c>
      <c r="H10" s="28" t="s">
        <v>36</v>
      </c>
      <c r="I10" s="29" t="s">
        <v>35</v>
      </c>
      <c r="J10" s="28">
        <v>1</v>
      </c>
      <c r="K10" s="35" t="s">
        <v>35</v>
      </c>
      <c r="L10" s="28" t="s">
        <v>92</v>
      </c>
      <c r="M10" s="28" t="s">
        <v>446</v>
      </c>
      <c r="N10" s="28" t="s">
        <v>694</v>
      </c>
      <c r="O10" s="72">
        <v>0.17</v>
      </c>
      <c r="P10" s="72" t="s">
        <v>695</v>
      </c>
      <c r="Q10" s="28">
        <v>0.17</v>
      </c>
      <c r="R10" s="28">
        <v>0.25</v>
      </c>
      <c r="S10" s="28" t="s">
        <v>449</v>
      </c>
    </row>
    <row r="11" spans="1:19" ht="230.25" customHeight="1" x14ac:dyDescent="0.35">
      <c r="A11" s="34" t="s">
        <v>696</v>
      </c>
      <c r="B11" s="28" t="e" vm="7">
        <v>#VALUE!</v>
      </c>
      <c r="C11" s="28" t="s">
        <v>33</v>
      </c>
      <c r="D11" s="28" t="s">
        <v>697</v>
      </c>
      <c r="E11" s="28" t="s">
        <v>35</v>
      </c>
      <c r="F11" s="28" t="s">
        <v>35</v>
      </c>
      <c r="G11" s="28">
        <v>1</v>
      </c>
      <c r="H11" s="28" t="s">
        <v>36</v>
      </c>
      <c r="I11" s="29" t="s">
        <v>35</v>
      </c>
      <c r="J11" s="28">
        <v>1</v>
      </c>
      <c r="K11" s="35" t="s">
        <v>35</v>
      </c>
      <c r="L11" s="28" t="s">
        <v>92</v>
      </c>
      <c r="M11" s="28" t="s">
        <v>446</v>
      </c>
      <c r="N11" s="28" t="s">
        <v>698</v>
      </c>
      <c r="O11" s="72">
        <v>0.17</v>
      </c>
      <c r="P11" s="72" t="s">
        <v>699</v>
      </c>
      <c r="Q11" s="28">
        <v>0.17</v>
      </c>
      <c r="R11" s="28">
        <v>0.25</v>
      </c>
      <c r="S11" s="28" t="s">
        <v>449</v>
      </c>
    </row>
    <row r="12" spans="1:19" ht="230.25" customHeight="1" x14ac:dyDescent="0.35">
      <c r="A12" s="34" t="s">
        <v>700</v>
      </c>
      <c r="B12" s="28" t="e" vm="8">
        <v>#VALUE!</v>
      </c>
      <c r="C12" s="28" t="s">
        <v>33</v>
      </c>
      <c r="D12" s="28" t="s">
        <v>701</v>
      </c>
      <c r="E12" s="28" t="s">
        <v>35</v>
      </c>
      <c r="F12" s="28" t="s">
        <v>35</v>
      </c>
      <c r="G12" s="28">
        <v>1</v>
      </c>
      <c r="H12" s="28" t="s">
        <v>36</v>
      </c>
      <c r="I12" s="29" t="s">
        <v>35</v>
      </c>
      <c r="J12" s="28">
        <v>1</v>
      </c>
      <c r="K12" s="35" t="s">
        <v>35</v>
      </c>
      <c r="L12" s="28" t="s">
        <v>94</v>
      </c>
      <c r="M12" s="28" t="s">
        <v>446</v>
      </c>
      <c r="N12" s="28" t="s">
        <v>702</v>
      </c>
      <c r="O12" s="72">
        <v>1.6E-2</v>
      </c>
      <c r="P12" s="72" t="s">
        <v>703</v>
      </c>
      <c r="Q12" s="28">
        <v>1.6E-2</v>
      </c>
      <c r="R12" s="28" t="s">
        <v>35</v>
      </c>
      <c r="S12" s="28" t="s">
        <v>449</v>
      </c>
    </row>
    <row r="13" spans="1:19" ht="230.25" customHeight="1" x14ac:dyDescent="0.35">
      <c r="A13" s="34" t="s">
        <v>704</v>
      </c>
      <c r="B13" s="28" t="e" vm="9">
        <v>#VALUE!</v>
      </c>
      <c r="C13" s="28" t="s">
        <v>33</v>
      </c>
      <c r="D13" s="28" t="s">
        <v>705</v>
      </c>
      <c r="E13" s="28" t="s">
        <v>35</v>
      </c>
      <c r="F13" s="28" t="s">
        <v>35</v>
      </c>
      <c r="G13" s="28">
        <v>1</v>
      </c>
      <c r="H13" s="28" t="s">
        <v>36</v>
      </c>
      <c r="I13" s="29" t="s">
        <v>35</v>
      </c>
      <c r="J13" s="28">
        <v>1</v>
      </c>
      <c r="K13" s="35" t="s">
        <v>35</v>
      </c>
      <c r="L13" s="28" t="s">
        <v>94</v>
      </c>
      <c r="M13" s="28" t="s">
        <v>446</v>
      </c>
      <c r="N13" s="28" t="s">
        <v>706</v>
      </c>
      <c r="O13" s="72">
        <v>1.6E-2</v>
      </c>
      <c r="P13" s="72" t="s">
        <v>707</v>
      </c>
      <c r="Q13" s="28">
        <v>1.6E-2</v>
      </c>
      <c r="R13" s="28" t="s">
        <v>35</v>
      </c>
      <c r="S13" s="28" t="s">
        <v>449</v>
      </c>
    </row>
    <row r="14" spans="1:19" ht="230.25" customHeight="1" x14ac:dyDescent="0.35">
      <c r="A14" s="34" t="s">
        <v>708</v>
      </c>
      <c r="B14" s="28" t="e" vm="10">
        <v>#VALUE!</v>
      </c>
      <c r="C14" s="28" t="s">
        <v>41</v>
      </c>
      <c r="D14" s="28" t="s">
        <v>709</v>
      </c>
      <c r="E14" s="28" t="s">
        <v>43</v>
      </c>
      <c r="F14" s="38" t="s">
        <v>44</v>
      </c>
      <c r="G14" s="28">
        <v>1</v>
      </c>
      <c r="H14" s="28" t="s">
        <v>482</v>
      </c>
      <c r="I14" s="29">
        <v>22.81</v>
      </c>
      <c r="J14" s="28">
        <v>4</v>
      </c>
      <c r="K14" s="35">
        <f>G14*I14</f>
        <v>22.81</v>
      </c>
      <c r="L14" s="28" t="s">
        <v>585</v>
      </c>
      <c r="M14" s="28" t="s">
        <v>45</v>
      </c>
      <c r="N14" s="28" t="s">
        <v>586</v>
      </c>
      <c r="O14" s="72" t="s">
        <v>35</v>
      </c>
      <c r="P14" s="72" t="s">
        <v>35</v>
      </c>
      <c r="Q14" s="28">
        <v>3.0000000000000001E-3</v>
      </c>
      <c r="R14" s="28" t="s">
        <v>35</v>
      </c>
      <c r="S14" s="28" t="s">
        <v>35</v>
      </c>
    </row>
    <row r="15" spans="1:19" ht="230.25" customHeight="1" x14ac:dyDescent="0.35">
      <c r="A15" s="34" t="s">
        <v>710</v>
      </c>
      <c r="B15" s="28" t="e" vm="11">
        <v>#VALUE!</v>
      </c>
      <c r="C15" s="28" t="s">
        <v>492</v>
      </c>
      <c r="D15" s="28" t="s">
        <v>711</v>
      </c>
      <c r="E15" s="28" t="s">
        <v>43</v>
      </c>
      <c r="F15" s="38" t="s">
        <v>712</v>
      </c>
      <c r="G15" s="28">
        <v>1</v>
      </c>
      <c r="H15" s="28" t="s">
        <v>36</v>
      </c>
      <c r="I15" s="29">
        <v>4.84</v>
      </c>
      <c r="J15" s="28">
        <v>4</v>
      </c>
      <c r="K15" s="35">
        <f>G15*I15</f>
        <v>4.84</v>
      </c>
      <c r="L15" s="28" t="s">
        <v>713</v>
      </c>
      <c r="M15" s="28" t="s">
        <v>60</v>
      </c>
      <c r="N15" s="28" t="s">
        <v>714</v>
      </c>
      <c r="O15" s="72" t="s">
        <v>35</v>
      </c>
      <c r="P15" s="72" t="s">
        <v>35</v>
      </c>
      <c r="Q15" s="28">
        <v>3.0000000000000001E-3</v>
      </c>
      <c r="R15" s="28" t="s">
        <v>35</v>
      </c>
      <c r="S15" s="28" t="s">
        <v>35</v>
      </c>
    </row>
    <row r="16" spans="1:19" ht="230.25" customHeight="1" x14ac:dyDescent="0.35">
      <c r="A16" s="34" t="s">
        <v>715</v>
      </c>
      <c r="B16" s="36" t="e" vm="12">
        <v>#VALUE!</v>
      </c>
      <c r="C16" s="28" t="s">
        <v>95</v>
      </c>
      <c r="D16" s="28" t="s">
        <v>96</v>
      </c>
      <c r="E16" s="28" t="s">
        <v>43</v>
      </c>
      <c r="F16" s="38" t="s">
        <v>97</v>
      </c>
      <c r="G16" s="28">
        <v>2</v>
      </c>
      <c r="H16" s="28" t="s">
        <v>36</v>
      </c>
      <c r="I16" s="29">
        <v>37.619999999999997</v>
      </c>
      <c r="J16" s="28">
        <v>2</v>
      </c>
      <c r="K16" s="35">
        <f>G16*I16</f>
        <v>75.239999999999995</v>
      </c>
      <c r="L16" s="28" t="s">
        <v>98</v>
      </c>
      <c r="M16" s="28" t="s">
        <v>99</v>
      </c>
      <c r="N16" s="28" t="s">
        <v>716</v>
      </c>
      <c r="O16" s="72">
        <v>2.5000000000000001E-2</v>
      </c>
      <c r="P16" s="72" t="s">
        <v>35</v>
      </c>
      <c r="Q16" s="28">
        <v>0.05</v>
      </c>
      <c r="R16" s="28" t="s">
        <v>35</v>
      </c>
      <c r="S16" s="28" t="s">
        <v>35</v>
      </c>
    </row>
    <row r="17" spans="1:19" ht="230.25" customHeight="1" x14ac:dyDescent="0.35">
      <c r="A17" s="34" t="s">
        <v>717</v>
      </c>
      <c r="B17" s="28" t="e" vm="13">
        <v>#VALUE!</v>
      </c>
      <c r="C17" s="28" t="s">
        <v>95</v>
      </c>
      <c r="D17" s="28" t="s">
        <v>100</v>
      </c>
      <c r="E17" s="28" t="s">
        <v>43</v>
      </c>
      <c r="F17" s="38" t="s">
        <v>101</v>
      </c>
      <c r="G17" s="28">
        <v>2</v>
      </c>
      <c r="H17" s="28" t="s">
        <v>102</v>
      </c>
      <c r="I17" s="29">
        <v>28.27</v>
      </c>
      <c r="J17" s="28">
        <v>2</v>
      </c>
      <c r="K17" s="35">
        <f>G17*I17</f>
        <v>56.54</v>
      </c>
      <c r="L17" s="28" t="s">
        <v>98</v>
      </c>
      <c r="M17" s="28" t="s">
        <v>103</v>
      </c>
      <c r="N17" s="28" t="s">
        <v>718</v>
      </c>
      <c r="O17" s="72">
        <v>0.02</v>
      </c>
      <c r="P17" s="72" t="s">
        <v>35</v>
      </c>
      <c r="Q17" s="28">
        <v>0.04</v>
      </c>
      <c r="R17" s="28" t="s">
        <v>35</v>
      </c>
      <c r="S17" s="28" t="s">
        <v>35</v>
      </c>
    </row>
    <row r="18" spans="1:19" ht="230.25" customHeight="1" x14ac:dyDescent="0.35">
      <c r="A18" s="34" t="s">
        <v>719</v>
      </c>
      <c r="B18" s="28" t="e" vm="14">
        <v>#VALUE!</v>
      </c>
      <c r="C18" s="28" t="s">
        <v>33</v>
      </c>
      <c r="D18" s="28" t="s">
        <v>720</v>
      </c>
      <c r="E18" s="28" t="s">
        <v>35</v>
      </c>
      <c r="F18" s="28" t="s">
        <v>35</v>
      </c>
      <c r="G18" s="28">
        <v>1</v>
      </c>
      <c r="H18" s="28" t="s">
        <v>36</v>
      </c>
      <c r="I18" s="29" t="s">
        <v>35</v>
      </c>
      <c r="J18" s="28">
        <v>1</v>
      </c>
      <c r="K18" s="35" t="s">
        <v>35</v>
      </c>
      <c r="L18" s="28" t="s">
        <v>104</v>
      </c>
      <c r="M18" s="28" t="s">
        <v>446</v>
      </c>
      <c r="N18" s="28" t="s">
        <v>721</v>
      </c>
      <c r="O18" s="72">
        <v>0.7</v>
      </c>
      <c r="P18" s="72" t="s">
        <v>722</v>
      </c>
      <c r="Q18" s="28">
        <v>0.7</v>
      </c>
      <c r="R18" s="28">
        <v>6</v>
      </c>
      <c r="S18" s="28" t="s">
        <v>723</v>
      </c>
    </row>
    <row r="19" spans="1:19" ht="230.25" customHeight="1" x14ac:dyDescent="0.35">
      <c r="A19" s="34" t="s">
        <v>724</v>
      </c>
      <c r="B19" s="28" t="e" vm="15">
        <v>#VALUE!</v>
      </c>
      <c r="C19" s="28" t="s">
        <v>33</v>
      </c>
      <c r="D19" s="28" t="s">
        <v>725</v>
      </c>
      <c r="E19" s="28" t="s">
        <v>35</v>
      </c>
      <c r="F19" s="28" t="s">
        <v>35</v>
      </c>
      <c r="G19" s="28">
        <v>1</v>
      </c>
      <c r="H19" s="28" t="s">
        <v>36</v>
      </c>
      <c r="I19" s="29" t="s">
        <v>35</v>
      </c>
      <c r="J19" s="28">
        <v>1</v>
      </c>
      <c r="K19" s="35" t="s">
        <v>35</v>
      </c>
      <c r="L19" s="28" t="s">
        <v>104</v>
      </c>
      <c r="M19" s="28" t="s">
        <v>446</v>
      </c>
      <c r="N19" s="28" t="s">
        <v>726</v>
      </c>
      <c r="O19" s="72">
        <v>0.7</v>
      </c>
      <c r="P19" s="72" t="s">
        <v>727</v>
      </c>
      <c r="Q19" s="28">
        <v>0.7</v>
      </c>
      <c r="R19" s="28">
        <v>6</v>
      </c>
      <c r="S19" s="28" t="s">
        <v>723</v>
      </c>
    </row>
    <row r="20" spans="1:19" ht="230.25" customHeight="1" x14ac:dyDescent="0.35">
      <c r="A20" s="34" t="s">
        <v>728</v>
      </c>
      <c r="B20" s="28" t="e" vm="16">
        <v>#VALUE!</v>
      </c>
      <c r="C20" s="28" t="s">
        <v>33</v>
      </c>
      <c r="D20" s="28" t="s">
        <v>729</v>
      </c>
      <c r="E20" s="28" t="s">
        <v>35</v>
      </c>
      <c r="F20" s="28" t="s">
        <v>35</v>
      </c>
      <c r="G20" s="28">
        <v>1</v>
      </c>
      <c r="H20" s="28" t="s">
        <v>36</v>
      </c>
      <c r="I20" s="29" t="s">
        <v>35</v>
      </c>
      <c r="J20" s="28">
        <v>1</v>
      </c>
      <c r="K20" s="35" t="s">
        <v>35</v>
      </c>
      <c r="L20" s="28" t="s">
        <v>730</v>
      </c>
      <c r="M20" s="28" t="s">
        <v>446</v>
      </c>
      <c r="N20" s="28" t="s">
        <v>731</v>
      </c>
      <c r="O20" s="72">
        <v>0.7</v>
      </c>
      <c r="P20" s="72" t="s">
        <v>35</v>
      </c>
      <c r="Q20" s="28">
        <v>0.3</v>
      </c>
      <c r="R20" s="28">
        <v>0.6</v>
      </c>
      <c r="S20" s="28" t="s">
        <v>449</v>
      </c>
    </row>
    <row r="21" spans="1:19" ht="230.25" customHeight="1" x14ac:dyDescent="0.35">
      <c r="A21" s="34" t="s">
        <v>732</v>
      </c>
      <c r="B21" s="28" t="e" vm="17">
        <v>#VALUE!</v>
      </c>
      <c r="C21" s="28" t="s">
        <v>492</v>
      </c>
      <c r="D21" s="28" t="s">
        <v>105</v>
      </c>
      <c r="E21" s="28" t="s">
        <v>43</v>
      </c>
      <c r="F21" s="38" t="s">
        <v>106</v>
      </c>
      <c r="G21" s="28">
        <v>1</v>
      </c>
      <c r="H21" s="28" t="s">
        <v>482</v>
      </c>
      <c r="I21" s="29">
        <v>16.2</v>
      </c>
      <c r="J21" s="28">
        <v>4</v>
      </c>
      <c r="K21" s="35">
        <f t="shared" ref="K21:K29" si="1">G21*I21</f>
        <v>16.2</v>
      </c>
      <c r="L21" s="28" t="s">
        <v>107</v>
      </c>
      <c r="M21" s="28" t="s">
        <v>108</v>
      </c>
      <c r="N21" s="28" t="s">
        <v>733</v>
      </c>
      <c r="O21" s="72" t="s">
        <v>35</v>
      </c>
      <c r="P21" s="72" t="s">
        <v>35</v>
      </c>
      <c r="Q21" s="28" t="s">
        <v>35</v>
      </c>
      <c r="R21" s="28" t="s">
        <v>35</v>
      </c>
      <c r="S21" s="28" t="s">
        <v>35</v>
      </c>
    </row>
    <row r="22" spans="1:19" ht="230.25" customHeight="1" x14ac:dyDescent="0.35">
      <c r="A22" s="34" t="s">
        <v>734</v>
      </c>
      <c r="B22" s="28" t="e" vm="18">
        <v>#VALUE!</v>
      </c>
      <c r="C22" s="28" t="s">
        <v>41</v>
      </c>
      <c r="D22" s="28" t="s">
        <v>735</v>
      </c>
      <c r="E22" s="28" t="s">
        <v>43</v>
      </c>
      <c r="F22" s="38" t="s">
        <v>48</v>
      </c>
      <c r="G22" s="28">
        <v>1</v>
      </c>
      <c r="H22" s="28" t="s">
        <v>498</v>
      </c>
      <c r="I22" s="29">
        <v>15.76</v>
      </c>
      <c r="J22" s="28">
        <v>4</v>
      </c>
      <c r="K22" s="35">
        <f t="shared" si="1"/>
        <v>15.76</v>
      </c>
      <c r="L22" s="28" t="s">
        <v>736</v>
      </c>
      <c r="M22" s="28" t="s">
        <v>45</v>
      </c>
      <c r="N22" s="28" t="s">
        <v>617</v>
      </c>
      <c r="O22" s="72" t="s">
        <v>35</v>
      </c>
      <c r="P22" s="72" t="s">
        <v>35</v>
      </c>
      <c r="Q22" s="28">
        <v>0.02</v>
      </c>
      <c r="R22" s="28" t="s">
        <v>35</v>
      </c>
      <c r="S22" s="28" t="s">
        <v>35</v>
      </c>
    </row>
    <row r="23" spans="1:19" ht="230.25" customHeight="1" x14ac:dyDescent="0.35">
      <c r="A23" s="34" t="s">
        <v>737</v>
      </c>
      <c r="B23" s="28" t="e" vm="19">
        <v>#VALUE!</v>
      </c>
      <c r="C23" s="28" t="s">
        <v>41</v>
      </c>
      <c r="D23" s="28" t="s">
        <v>738</v>
      </c>
      <c r="E23" s="28" t="s">
        <v>43</v>
      </c>
      <c r="F23" s="38" t="s">
        <v>51</v>
      </c>
      <c r="G23" s="28">
        <v>1</v>
      </c>
      <c r="H23" s="28" t="s">
        <v>482</v>
      </c>
      <c r="I23" s="29">
        <v>21.82</v>
      </c>
      <c r="J23" s="28">
        <v>4</v>
      </c>
      <c r="K23" s="35">
        <f t="shared" si="1"/>
        <v>21.82</v>
      </c>
      <c r="L23" s="28" t="s">
        <v>739</v>
      </c>
      <c r="M23" s="28" t="s">
        <v>45</v>
      </c>
      <c r="N23" s="28" t="s">
        <v>483</v>
      </c>
      <c r="O23" s="72" t="s">
        <v>35</v>
      </c>
      <c r="P23" s="72" t="s">
        <v>35</v>
      </c>
      <c r="Q23" s="28" t="s">
        <v>35</v>
      </c>
      <c r="R23" s="28" t="s">
        <v>35</v>
      </c>
      <c r="S23" s="28" t="s">
        <v>35</v>
      </c>
    </row>
    <row r="24" spans="1:19" ht="242.5" customHeight="1" x14ac:dyDescent="0.35">
      <c r="A24" s="34" t="s">
        <v>740</v>
      </c>
      <c r="B24" s="28" t="e" vm="20">
        <v>#VALUE!</v>
      </c>
      <c r="C24" s="28" t="s">
        <v>492</v>
      </c>
      <c r="D24" s="28" t="s">
        <v>741</v>
      </c>
      <c r="E24" s="28" t="s">
        <v>43</v>
      </c>
      <c r="F24" s="38" t="s">
        <v>62</v>
      </c>
      <c r="G24" s="28">
        <v>1</v>
      </c>
      <c r="H24" s="28" t="s">
        <v>493</v>
      </c>
      <c r="I24" s="29">
        <v>9.6199999999999992</v>
      </c>
      <c r="J24" s="28">
        <v>4</v>
      </c>
      <c r="K24" s="35">
        <f t="shared" si="1"/>
        <v>9.6199999999999992</v>
      </c>
      <c r="L24" s="28" t="s">
        <v>742</v>
      </c>
      <c r="M24" s="28" t="s">
        <v>495</v>
      </c>
      <c r="N24" s="28" t="s">
        <v>496</v>
      </c>
      <c r="O24" s="72" t="s">
        <v>35</v>
      </c>
      <c r="P24" s="72" t="s">
        <v>35</v>
      </c>
      <c r="Q24" s="28" t="s">
        <v>35</v>
      </c>
      <c r="R24" s="28" t="s">
        <v>35</v>
      </c>
      <c r="S24" s="28" t="s">
        <v>35</v>
      </c>
    </row>
    <row r="25" spans="1:19" ht="230.25" customHeight="1" x14ac:dyDescent="0.35">
      <c r="A25" s="34" t="s">
        <v>743</v>
      </c>
      <c r="B25" s="28" t="e" vm="21">
        <v>#VALUE!</v>
      </c>
      <c r="C25" s="28" t="s">
        <v>744</v>
      </c>
      <c r="D25" s="28" t="s">
        <v>745</v>
      </c>
      <c r="E25" s="28" t="s">
        <v>77</v>
      </c>
      <c r="F25" s="38" t="s">
        <v>746</v>
      </c>
      <c r="G25" s="28">
        <v>1</v>
      </c>
      <c r="H25" s="28" t="s">
        <v>747</v>
      </c>
      <c r="I25" s="29">
        <v>9.11</v>
      </c>
      <c r="J25" s="28">
        <v>1</v>
      </c>
      <c r="K25" s="35">
        <f t="shared" si="1"/>
        <v>9.11</v>
      </c>
      <c r="L25" s="28" t="s">
        <v>748</v>
      </c>
      <c r="M25" s="28" t="s">
        <v>749</v>
      </c>
      <c r="N25" s="28" t="s">
        <v>750</v>
      </c>
      <c r="O25" s="72" t="s">
        <v>35</v>
      </c>
      <c r="P25" s="72" t="s">
        <v>35</v>
      </c>
      <c r="Q25" s="28" t="s">
        <v>35</v>
      </c>
      <c r="R25" s="28" t="s">
        <v>35</v>
      </c>
      <c r="S25" s="28" t="s">
        <v>35</v>
      </c>
    </row>
    <row r="26" spans="1:19" ht="230.25" customHeight="1" x14ac:dyDescent="0.35">
      <c r="A26" s="34" t="s">
        <v>751</v>
      </c>
      <c r="B26" s="28" t="e" vm="22">
        <v>#VALUE!</v>
      </c>
      <c r="C26" s="28" t="s">
        <v>752</v>
      </c>
      <c r="D26" s="28" t="s">
        <v>753</v>
      </c>
      <c r="E26" s="28" t="s">
        <v>77</v>
      </c>
      <c r="F26" s="38" t="s">
        <v>754</v>
      </c>
      <c r="G26" s="28">
        <v>1</v>
      </c>
      <c r="H26" s="28" t="s">
        <v>36</v>
      </c>
      <c r="I26" s="29">
        <v>24.86</v>
      </c>
      <c r="J26" s="28">
        <v>1</v>
      </c>
      <c r="K26" s="35">
        <f t="shared" si="1"/>
        <v>24.86</v>
      </c>
      <c r="L26" s="28" t="s">
        <v>755</v>
      </c>
      <c r="M26" s="28" t="s">
        <v>678</v>
      </c>
      <c r="N26" s="28" t="s">
        <v>35</v>
      </c>
      <c r="O26" s="72" t="s">
        <v>35</v>
      </c>
      <c r="P26" s="72" t="s">
        <v>35</v>
      </c>
      <c r="Q26" s="28" t="s">
        <v>35</v>
      </c>
      <c r="R26" s="28" t="s">
        <v>35</v>
      </c>
      <c r="S26" s="28" t="s">
        <v>35</v>
      </c>
    </row>
    <row r="27" spans="1:19" ht="230.25" customHeight="1" x14ac:dyDescent="0.35">
      <c r="A27" s="34" t="s">
        <v>756</v>
      </c>
      <c r="B27" s="28"/>
      <c r="C27" s="28" t="s">
        <v>33</v>
      </c>
      <c r="D27" s="28" t="s">
        <v>757</v>
      </c>
      <c r="E27" s="28" t="s">
        <v>35</v>
      </c>
      <c r="F27" s="28" t="s">
        <v>35</v>
      </c>
      <c r="G27" s="28">
        <v>4</v>
      </c>
      <c r="H27" s="28" t="s">
        <v>36</v>
      </c>
      <c r="I27" s="29" t="s">
        <v>35</v>
      </c>
      <c r="J27" s="28">
        <v>4</v>
      </c>
      <c r="K27" s="35" t="s">
        <v>35</v>
      </c>
      <c r="L27" s="28" t="s">
        <v>758</v>
      </c>
      <c r="M27" s="28" t="s">
        <v>446</v>
      </c>
      <c r="N27" s="28" t="s">
        <v>759</v>
      </c>
      <c r="O27" s="72" t="s">
        <v>35</v>
      </c>
      <c r="P27" s="72" t="s">
        <v>35</v>
      </c>
      <c r="Q27" s="28" t="s">
        <v>35</v>
      </c>
      <c r="R27" s="28" t="s">
        <v>35</v>
      </c>
      <c r="S27" s="28" t="s">
        <v>449</v>
      </c>
    </row>
    <row r="28" spans="1:19" ht="173.5" customHeight="1" x14ac:dyDescent="0.35">
      <c r="A28" s="34" t="s">
        <v>760</v>
      </c>
      <c r="B28" s="28" t="e" vm="23">
        <v>#VALUE!</v>
      </c>
      <c r="C28" s="28" t="s">
        <v>761</v>
      </c>
      <c r="D28" s="28" t="s">
        <v>762</v>
      </c>
      <c r="E28" s="28" t="s">
        <v>763</v>
      </c>
      <c r="F28" s="38" t="s">
        <v>764</v>
      </c>
      <c r="G28" s="28">
        <v>1</v>
      </c>
      <c r="H28" s="28" t="s">
        <v>36</v>
      </c>
      <c r="I28" s="29">
        <v>200</v>
      </c>
      <c r="J28" s="28">
        <v>1</v>
      </c>
      <c r="K28" s="35">
        <f t="shared" si="1"/>
        <v>200</v>
      </c>
      <c r="L28" s="28" t="s">
        <v>765</v>
      </c>
      <c r="M28" s="28" t="s">
        <v>766</v>
      </c>
      <c r="N28" s="28" t="s">
        <v>35</v>
      </c>
      <c r="O28" s="72" t="s">
        <v>35</v>
      </c>
      <c r="P28" s="72" t="s">
        <v>35</v>
      </c>
      <c r="Q28" s="28" t="s">
        <v>35</v>
      </c>
      <c r="R28" s="28" t="s">
        <v>35</v>
      </c>
      <c r="S28" s="28" t="s">
        <v>35</v>
      </c>
    </row>
    <row r="29" spans="1:19" ht="230.25" customHeight="1" x14ac:dyDescent="0.35">
      <c r="A29" s="34" t="s">
        <v>767</v>
      </c>
      <c r="B29" s="28" t="e" vm="24">
        <v>#VALUE!</v>
      </c>
      <c r="C29" s="28" t="s">
        <v>768</v>
      </c>
      <c r="D29" s="28" t="s">
        <v>769</v>
      </c>
      <c r="E29" s="28" t="s">
        <v>770</v>
      </c>
      <c r="F29" s="38">
        <v>202300</v>
      </c>
      <c r="G29" s="28">
        <v>2</v>
      </c>
      <c r="H29" s="28" t="s">
        <v>36</v>
      </c>
      <c r="I29" s="29">
        <v>49.95</v>
      </c>
      <c r="J29" s="28">
        <v>2</v>
      </c>
      <c r="K29" s="35">
        <f t="shared" si="1"/>
        <v>99.9</v>
      </c>
      <c r="L29" s="28" t="s">
        <v>771</v>
      </c>
      <c r="M29" s="28" t="s">
        <v>772</v>
      </c>
      <c r="N29" s="28" t="s">
        <v>35</v>
      </c>
      <c r="O29" s="72" t="s">
        <v>35</v>
      </c>
      <c r="P29" s="72" t="s">
        <v>35</v>
      </c>
      <c r="Q29" s="28" t="s">
        <v>35</v>
      </c>
      <c r="R29" s="28" t="s">
        <v>35</v>
      </c>
      <c r="S29" s="28" t="s">
        <v>35</v>
      </c>
    </row>
    <row r="30" spans="1:19" ht="230.25" customHeight="1" x14ac:dyDescent="0.35"/>
    <row r="31" spans="1:19" ht="230.25" customHeight="1" x14ac:dyDescent="0.35"/>
    <row r="32" spans="1:19" ht="230.25" customHeight="1" x14ac:dyDescent="0.35"/>
    <row r="33" ht="230.25" customHeight="1" x14ac:dyDescent="0.35"/>
    <row r="34" ht="230.25" customHeight="1" x14ac:dyDescent="0.35"/>
    <row r="35" ht="230.25" customHeight="1" x14ac:dyDescent="0.35"/>
    <row r="36" ht="230.25" customHeight="1" x14ac:dyDescent="0.35"/>
    <row r="37" ht="230.25" customHeight="1" x14ac:dyDescent="0.35"/>
    <row r="38" ht="230.25" customHeight="1" x14ac:dyDescent="0.35"/>
    <row r="39" ht="230.25" customHeight="1" x14ac:dyDescent="0.35"/>
    <row r="40" ht="230.25" customHeight="1" x14ac:dyDescent="0.35"/>
    <row r="41" ht="230.25" customHeight="1" x14ac:dyDescent="0.35"/>
    <row r="42" ht="230.25" customHeight="1" x14ac:dyDescent="0.35"/>
    <row r="43" ht="230.25" customHeight="1" x14ac:dyDescent="0.35"/>
    <row r="44" ht="230.25" customHeight="1" x14ac:dyDescent="0.35"/>
    <row r="45" ht="230.25" customHeight="1" x14ac:dyDescent="0.35"/>
    <row r="46" ht="230.25" customHeight="1" x14ac:dyDescent="0.35"/>
    <row r="47" ht="230.25" customHeight="1" x14ac:dyDescent="0.35"/>
    <row r="48" ht="230.25" customHeight="1" x14ac:dyDescent="0.35"/>
    <row r="49" ht="230.25" customHeight="1" x14ac:dyDescent="0.35"/>
    <row r="50" ht="230.25" customHeight="1" x14ac:dyDescent="0.35"/>
    <row r="51" ht="230.25" customHeight="1" x14ac:dyDescent="0.35"/>
    <row r="52" ht="230.25" customHeight="1" x14ac:dyDescent="0.35"/>
    <row r="53" ht="230.25" customHeight="1" x14ac:dyDescent="0.35"/>
    <row r="54" ht="230.25" customHeight="1" x14ac:dyDescent="0.35"/>
    <row r="55" ht="230.25" customHeight="1" x14ac:dyDescent="0.35"/>
    <row r="56" ht="230.25" customHeight="1" x14ac:dyDescent="0.35"/>
    <row r="57" ht="230.25" customHeight="1" x14ac:dyDescent="0.35"/>
    <row r="58" ht="230.25" customHeight="1" x14ac:dyDescent="0.35"/>
    <row r="59" ht="230.25" customHeight="1" x14ac:dyDescent="0.35"/>
    <row r="60" ht="230.25" customHeight="1" x14ac:dyDescent="0.35"/>
    <row r="61" ht="230.25" customHeight="1" x14ac:dyDescent="0.35"/>
    <row r="62" ht="230.25" customHeight="1" x14ac:dyDescent="0.35"/>
    <row r="63" ht="230.25" customHeight="1" x14ac:dyDescent="0.35"/>
    <row r="64" ht="230.25" customHeight="1" x14ac:dyDescent="0.35"/>
    <row r="65" ht="230.25" customHeight="1" x14ac:dyDescent="0.35"/>
    <row r="66" ht="230.25" customHeight="1" x14ac:dyDescent="0.35"/>
    <row r="67" ht="230.25" customHeight="1" x14ac:dyDescent="0.35"/>
    <row r="68" ht="230.25" customHeight="1" x14ac:dyDescent="0.35"/>
    <row r="69" ht="230.25" customHeight="1" x14ac:dyDescent="0.35"/>
    <row r="70" ht="230.25" customHeight="1" x14ac:dyDescent="0.35"/>
    <row r="71" ht="230.25" customHeight="1" x14ac:dyDescent="0.35"/>
    <row r="72" ht="230.25" customHeight="1" x14ac:dyDescent="0.35"/>
    <row r="73" ht="230.25" customHeight="1" x14ac:dyDescent="0.35"/>
    <row r="74" ht="230.25" customHeight="1" x14ac:dyDescent="0.35"/>
    <row r="75" ht="230.25" customHeight="1" x14ac:dyDescent="0.35"/>
    <row r="76" ht="230.25" customHeight="1" x14ac:dyDescent="0.35"/>
    <row r="77" ht="230.25" customHeight="1" x14ac:dyDescent="0.35"/>
    <row r="78" ht="230.25" customHeight="1" x14ac:dyDescent="0.35"/>
    <row r="79" ht="230.25" customHeight="1" x14ac:dyDescent="0.35"/>
    <row r="80" ht="230.25" customHeight="1" x14ac:dyDescent="0.35"/>
    <row r="81" ht="230.25" customHeight="1" x14ac:dyDescent="0.35"/>
    <row r="82" ht="230.25" customHeight="1" x14ac:dyDescent="0.35"/>
    <row r="83" ht="230.25" customHeight="1" x14ac:dyDescent="0.35"/>
    <row r="84" ht="230.25" customHeight="1" x14ac:dyDescent="0.35"/>
    <row r="85" ht="230.25" customHeight="1" x14ac:dyDescent="0.35"/>
    <row r="86" ht="230.25" customHeight="1" x14ac:dyDescent="0.35"/>
    <row r="87" ht="230.25" customHeight="1" x14ac:dyDescent="0.35"/>
    <row r="88" ht="230.25" customHeight="1" x14ac:dyDescent="0.35"/>
  </sheetData>
  <autoFilter ref="A2:S2" xr:uid="{0635CCF6-8BFB-4C5E-B79A-2AC28C4F0AB1}"/>
  <mergeCells count="1">
    <mergeCell ref="B1:S1"/>
  </mergeCells>
  <phoneticPr fontId="10" type="noConversion"/>
  <hyperlinks>
    <hyperlink ref="F3" r:id="rId1" display="9867K122" xr:uid="{76C2E468-332A-4E95-9F65-432BBEF1101A}"/>
    <hyperlink ref="F4" r:id="rId2" xr:uid="{99376921-B079-4E9B-9E94-1483F03D11E4}"/>
    <hyperlink ref="F6" r:id="rId3" xr:uid="{998FEE52-DE21-4963-88CE-BD22A0478A7A}"/>
    <hyperlink ref="F7" r:id="rId4" xr:uid="{6E7954C3-EA6B-420B-8AA0-8B282B8E662E}"/>
    <hyperlink ref="F16" r:id="rId5" xr:uid="{A92A6A0E-EFA8-4F11-9E10-9280ED0765B7}"/>
    <hyperlink ref="F17" r:id="rId6" xr:uid="{D1B497D6-7216-40A1-9EAD-524512511090}"/>
    <hyperlink ref="F21" r:id="rId7" xr:uid="{3232D049-F2B1-4B84-A218-E00769C812F5}"/>
    <hyperlink ref="F14" r:id="rId8" xr:uid="{BC337E1F-DD8E-43C8-AC7B-8C185436010A}"/>
    <hyperlink ref="F15" r:id="rId9" xr:uid="{79CA0DA1-CAA4-4A37-BD46-2A59079E91B8}"/>
    <hyperlink ref="F23" r:id="rId10" xr:uid="{B7C7BBA7-9F52-4DD0-9A21-BA4F5B98699A}"/>
    <hyperlink ref="F24" r:id="rId11" xr:uid="{E6E35D6F-8420-49EA-BEEE-4799F0A002C9}"/>
    <hyperlink ref="F25" r:id="rId12" xr:uid="{D082CBC3-0E6A-4446-8F52-6EBAAF613470}"/>
    <hyperlink ref="F26" r:id="rId13" xr:uid="{37244249-C3B4-4A7A-8AEB-8230336FF673}"/>
    <hyperlink ref="F22" r:id="rId14" xr:uid="{96E27649-2C1C-40AB-8583-F2568811F6C2}"/>
    <hyperlink ref="F28" r:id="rId15" xr:uid="{EE068C65-78E7-4BA5-8324-A5F48D719025}"/>
    <hyperlink ref="F29" r:id="rId16" display="https://store.ultimaker.com/3d-printer-materials/s-series-materials/ultimaker-s-series-tough-pla-material" xr:uid="{4CFFC64B-A84D-42BC-AC23-4E0AA89DBF7D}"/>
  </hyperlinks>
  <pageMargins left="0.7" right="0.7" top="0.75" bottom="0.75" header="0.3" footer="0.3"/>
  <pageSetup orientation="portrait"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29E1-8709-4FC4-BA94-F3D8057B0653}">
  <dimension ref="A1:S111"/>
  <sheetViews>
    <sheetView topLeftCell="A2" zoomScale="85" zoomScaleNormal="85" workbookViewId="0">
      <selection activeCell="O2" sqref="O2:P2"/>
    </sheetView>
  </sheetViews>
  <sheetFormatPr defaultRowHeight="22.5" customHeight="1" x14ac:dyDescent="0.35"/>
  <cols>
    <col min="1" max="1" width="12.54296875" style="13" customWidth="1"/>
    <col min="2" max="2" width="10.54296875" style="3" customWidth="1"/>
    <col min="3" max="3" width="10.81640625" style="3" customWidth="1"/>
    <col min="4" max="4" width="16.54296875" style="3" customWidth="1"/>
    <col min="5" max="6" width="12.453125" style="3" customWidth="1"/>
    <col min="7" max="7" width="7.26953125" style="3" customWidth="1"/>
    <col min="8" max="8" width="8.7265625" style="3" customWidth="1"/>
    <col min="9" max="9" width="9.81640625" style="5" customWidth="1"/>
    <col min="10" max="10" width="6.1796875" style="3" customWidth="1"/>
    <col min="11" max="11" width="9.7265625" style="6" customWidth="1"/>
    <col min="12" max="12" width="16.453125" style="3" customWidth="1"/>
    <col min="13" max="13" width="10.1796875" style="3" customWidth="1"/>
    <col min="14" max="14" width="12.81640625" style="3" customWidth="1"/>
    <col min="15" max="15" width="7.7265625" style="74" customWidth="1"/>
    <col min="16" max="16" width="7.81640625" style="74" customWidth="1"/>
    <col min="17" max="17" width="10.81640625" style="3" customWidth="1"/>
    <col min="18" max="18" width="6.54296875" style="3" customWidth="1"/>
    <col min="19" max="19" width="8.81640625" style="3" customWidth="1"/>
  </cols>
  <sheetData>
    <row r="1" spans="1:19" ht="34.9" hidden="1" customHeight="1" x14ac:dyDescent="0.35">
      <c r="A1" s="30" t="s">
        <v>5</v>
      </c>
      <c r="B1" s="94" t="s">
        <v>6</v>
      </c>
      <c r="C1" s="94"/>
      <c r="D1" s="94"/>
      <c r="E1" s="94"/>
      <c r="F1" s="94"/>
      <c r="G1" s="94"/>
      <c r="H1" s="94"/>
      <c r="I1" s="94"/>
      <c r="J1" s="94"/>
      <c r="K1" s="94"/>
      <c r="L1" s="94"/>
      <c r="M1" s="94"/>
      <c r="N1" s="94"/>
      <c r="O1" s="94"/>
      <c r="P1" s="94"/>
      <c r="Q1" s="94"/>
      <c r="R1" s="94"/>
      <c r="S1" s="94"/>
    </row>
    <row r="2" spans="1:19" ht="73.150000000000006" customHeight="1" x14ac:dyDescent="0.35">
      <c r="A2" s="31" t="s">
        <v>7</v>
      </c>
      <c r="B2" s="31" t="s">
        <v>437</v>
      </c>
      <c r="C2" s="31" t="s">
        <v>438</v>
      </c>
      <c r="D2" s="31" t="s">
        <v>439</v>
      </c>
      <c r="E2" s="31" t="s">
        <v>440</v>
      </c>
      <c r="F2" s="31" t="s">
        <v>12</v>
      </c>
      <c r="G2" s="31" t="s">
        <v>13</v>
      </c>
      <c r="H2" s="31" t="s">
        <v>14</v>
      </c>
      <c r="I2" s="32" t="s">
        <v>15</v>
      </c>
      <c r="J2" s="33" t="s">
        <v>17</v>
      </c>
      <c r="K2" s="32" t="s">
        <v>16</v>
      </c>
      <c r="L2" s="31" t="s">
        <v>18</v>
      </c>
      <c r="M2" s="31" t="s">
        <v>19</v>
      </c>
      <c r="N2" s="31" t="s">
        <v>20</v>
      </c>
      <c r="O2" s="31" t="s">
        <v>441</v>
      </c>
      <c r="P2" s="31" t="s">
        <v>442</v>
      </c>
      <c r="Q2" s="31" t="s">
        <v>443</v>
      </c>
      <c r="R2" s="31" t="s">
        <v>444</v>
      </c>
      <c r="S2" s="31" t="s">
        <v>445</v>
      </c>
    </row>
    <row r="3" spans="1:19" ht="104" customHeight="1" x14ac:dyDescent="0.35">
      <c r="A3" s="34" t="s">
        <v>32</v>
      </c>
      <c r="B3" s="28" t="e" vm="25">
        <v>#VALUE!</v>
      </c>
      <c r="C3" s="28" t="s">
        <v>33</v>
      </c>
      <c r="D3" s="28" t="s">
        <v>34</v>
      </c>
      <c r="E3" s="28" t="s">
        <v>35</v>
      </c>
      <c r="F3" s="28" t="s">
        <v>35</v>
      </c>
      <c r="G3" s="28">
        <v>1</v>
      </c>
      <c r="H3" s="28" t="s">
        <v>36</v>
      </c>
      <c r="I3" s="29" t="s">
        <v>35</v>
      </c>
      <c r="J3" s="28">
        <v>1</v>
      </c>
      <c r="K3" s="35" t="s">
        <v>35</v>
      </c>
      <c r="L3" s="28" t="s">
        <v>37</v>
      </c>
      <c r="M3" s="28" t="s">
        <v>446</v>
      </c>
      <c r="N3" s="28" t="s">
        <v>447</v>
      </c>
      <c r="O3" s="72">
        <v>0.96899999999999997</v>
      </c>
      <c r="P3" s="72" t="s">
        <v>448</v>
      </c>
      <c r="Q3" s="28">
        <f t="shared" ref="Q3:Q10" si="0">J3*O3</f>
        <v>0.96899999999999997</v>
      </c>
      <c r="R3" s="28">
        <v>1.5</v>
      </c>
      <c r="S3" s="28" t="s">
        <v>449</v>
      </c>
    </row>
    <row r="4" spans="1:19" ht="191.5" customHeight="1" x14ac:dyDescent="0.35">
      <c r="A4" s="34" t="s">
        <v>40</v>
      </c>
      <c r="B4" s="28" t="e" vm="26">
        <v>#VALUE!</v>
      </c>
      <c r="C4" s="28" t="s">
        <v>33</v>
      </c>
      <c r="D4" s="28" t="s">
        <v>450</v>
      </c>
      <c r="E4" s="28" t="s">
        <v>35</v>
      </c>
      <c r="F4" s="28" t="s">
        <v>35</v>
      </c>
      <c r="G4" s="28">
        <v>1</v>
      </c>
      <c r="H4" s="28" t="s">
        <v>36</v>
      </c>
      <c r="I4" s="29" t="s">
        <v>35</v>
      </c>
      <c r="J4" s="28">
        <v>1</v>
      </c>
      <c r="K4" s="35" t="s">
        <v>35</v>
      </c>
      <c r="L4" s="28" t="s">
        <v>451</v>
      </c>
      <c r="M4" s="28" t="s">
        <v>446</v>
      </c>
      <c r="N4" s="28" t="s">
        <v>452</v>
      </c>
      <c r="O4" s="72">
        <v>0.25600000000000001</v>
      </c>
      <c r="P4" s="72" t="s">
        <v>448</v>
      </c>
      <c r="Q4" s="28">
        <f t="shared" si="0"/>
        <v>0.25600000000000001</v>
      </c>
      <c r="R4" s="28">
        <v>0.5</v>
      </c>
      <c r="S4" s="28" t="s">
        <v>449</v>
      </c>
    </row>
    <row r="5" spans="1:19" ht="184" customHeight="1" x14ac:dyDescent="0.35">
      <c r="A5" s="34" t="s">
        <v>46</v>
      </c>
      <c r="B5" s="28" t="e" vm="27">
        <v>#VALUE!</v>
      </c>
      <c r="C5" s="28" t="s">
        <v>33</v>
      </c>
      <c r="D5" s="28" t="s">
        <v>453</v>
      </c>
      <c r="E5" s="28" t="s">
        <v>35</v>
      </c>
      <c r="F5" s="28" t="s">
        <v>35</v>
      </c>
      <c r="G5" s="28">
        <v>1</v>
      </c>
      <c r="H5" s="28" t="s">
        <v>36</v>
      </c>
      <c r="I5" s="29" t="s">
        <v>35</v>
      </c>
      <c r="J5" s="28">
        <v>1</v>
      </c>
      <c r="K5" s="35" t="s">
        <v>35</v>
      </c>
      <c r="L5" s="28" t="s">
        <v>451</v>
      </c>
      <c r="M5" s="28" t="s">
        <v>446</v>
      </c>
      <c r="N5" s="28" t="s">
        <v>454</v>
      </c>
      <c r="O5" s="72">
        <v>0.25600000000000001</v>
      </c>
      <c r="P5" s="72" t="s">
        <v>448</v>
      </c>
      <c r="Q5" s="28">
        <f t="shared" si="0"/>
        <v>0.25600000000000001</v>
      </c>
      <c r="R5" s="28">
        <v>0.5</v>
      </c>
      <c r="S5" s="28" t="s">
        <v>449</v>
      </c>
    </row>
    <row r="6" spans="1:19" ht="98.5" customHeight="1" x14ac:dyDescent="0.35">
      <c r="A6" s="34" t="s">
        <v>49</v>
      </c>
      <c r="B6" s="28" t="e" vm="28">
        <v>#VALUE!</v>
      </c>
      <c r="C6" s="28" t="s">
        <v>33</v>
      </c>
      <c r="D6" s="28" t="s">
        <v>455</v>
      </c>
      <c r="E6" s="28" t="s">
        <v>35</v>
      </c>
      <c r="F6" s="28" t="s">
        <v>35</v>
      </c>
      <c r="G6" s="28">
        <v>1</v>
      </c>
      <c r="H6" s="28" t="s">
        <v>36</v>
      </c>
      <c r="I6" s="29" t="s">
        <v>35</v>
      </c>
      <c r="J6" s="28">
        <v>1</v>
      </c>
      <c r="K6" s="35" t="s">
        <v>35</v>
      </c>
      <c r="L6" s="28" t="s">
        <v>451</v>
      </c>
      <c r="M6" s="28" t="s">
        <v>446</v>
      </c>
      <c r="N6" s="28" t="s">
        <v>456</v>
      </c>
      <c r="O6" s="72">
        <v>0.20799999999999999</v>
      </c>
      <c r="P6" s="72" t="s">
        <v>448</v>
      </c>
      <c r="Q6" s="28">
        <f t="shared" si="0"/>
        <v>0.20799999999999999</v>
      </c>
      <c r="R6" s="28">
        <f>9/24</f>
        <v>0.375</v>
      </c>
      <c r="S6" s="28" t="s">
        <v>449</v>
      </c>
    </row>
    <row r="7" spans="1:19" ht="108.5" customHeight="1" x14ac:dyDescent="0.35">
      <c r="A7" s="34" t="s">
        <v>457</v>
      </c>
      <c r="B7" s="28" t="e" vm="29">
        <v>#VALUE!</v>
      </c>
      <c r="C7" s="28" t="s">
        <v>33</v>
      </c>
      <c r="D7" s="28" t="s">
        <v>458</v>
      </c>
      <c r="E7" s="28" t="s">
        <v>35</v>
      </c>
      <c r="F7" s="28" t="s">
        <v>35</v>
      </c>
      <c r="G7" s="28">
        <v>1</v>
      </c>
      <c r="H7" s="28" t="s">
        <v>36</v>
      </c>
      <c r="I7" s="29" t="s">
        <v>35</v>
      </c>
      <c r="J7" s="28">
        <v>1</v>
      </c>
      <c r="K7" s="35" t="s">
        <v>35</v>
      </c>
      <c r="L7" s="28" t="s">
        <v>459</v>
      </c>
      <c r="M7" s="28" t="s">
        <v>446</v>
      </c>
      <c r="N7" s="28" t="s">
        <v>460</v>
      </c>
      <c r="O7" s="72">
        <v>0.28899999999999998</v>
      </c>
      <c r="P7" s="72" t="s">
        <v>448</v>
      </c>
      <c r="Q7" s="28">
        <f t="shared" si="0"/>
        <v>0.28899999999999998</v>
      </c>
      <c r="R7" s="28">
        <v>0.7</v>
      </c>
      <c r="S7" s="28" t="s">
        <v>449</v>
      </c>
    </row>
    <row r="8" spans="1:19" ht="93" x14ac:dyDescent="0.35">
      <c r="A8" s="34" t="s">
        <v>53</v>
      </c>
      <c r="B8" s="28" t="e" vm="30">
        <v>#VALUE!</v>
      </c>
      <c r="C8" s="28" t="s">
        <v>33</v>
      </c>
      <c r="D8" s="28" t="s">
        <v>461</v>
      </c>
      <c r="E8" s="28" t="s">
        <v>35</v>
      </c>
      <c r="F8" s="28" t="s">
        <v>35</v>
      </c>
      <c r="G8" s="28">
        <v>1</v>
      </c>
      <c r="H8" s="28" t="s">
        <v>36</v>
      </c>
      <c r="I8" s="29" t="s">
        <v>35</v>
      </c>
      <c r="J8" s="28">
        <v>1</v>
      </c>
      <c r="K8" s="35" t="s">
        <v>35</v>
      </c>
      <c r="L8" s="28" t="s">
        <v>462</v>
      </c>
      <c r="M8" s="28" t="s">
        <v>446</v>
      </c>
      <c r="N8" s="28" t="s">
        <v>463</v>
      </c>
      <c r="O8" s="72">
        <v>0.33</v>
      </c>
      <c r="P8" s="72" t="s">
        <v>448</v>
      </c>
      <c r="Q8" s="28">
        <f t="shared" si="0"/>
        <v>0.33</v>
      </c>
      <c r="R8" s="28">
        <v>0.6</v>
      </c>
      <c r="S8" s="28" t="s">
        <v>449</v>
      </c>
    </row>
    <row r="9" spans="1:19" ht="139.5" x14ac:dyDescent="0.35">
      <c r="A9" s="34" t="s">
        <v>464</v>
      </c>
      <c r="B9" s="28" t="e" vm="31">
        <v>#VALUE!</v>
      </c>
      <c r="C9" s="28" t="s">
        <v>33</v>
      </c>
      <c r="D9" s="28" t="s">
        <v>465</v>
      </c>
      <c r="E9" s="28" t="s">
        <v>35</v>
      </c>
      <c r="F9" s="28" t="s">
        <v>35</v>
      </c>
      <c r="G9" s="28">
        <v>1</v>
      </c>
      <c r="H9" s="28" t="s">
        <v>36</v>
      </c>
      <c r="I9" s="29" t="s">
        <v>35</v>
      </c>
      <c r="J9" s="28">
        <v>1</v>
      </c>
      <c r="K9" s="35" t="s">
        <v>35</v>
      </c>
      <c r="L9" s="28" t="s">
        <v>466</v>
      </c>
      <c r="M9" s="28" t="s">
        <v>446</v>
      </c>
      <c r="N9" s="28" t="s">
        <v>467</v>
      </c>
      <c r="O9" s="72">
        <v>0.14499999999999999</v>
      </c>
      <c r="P9" s="72" t="s">
        <v>448</v>
      </c>
      <c r="Q9" s="28">
        <f t="shared" si="0"/>
        <v>0.14499999999999999</v>
      </c>
      <c r="R9" s="28">
        <v>0.25</v>
      </c>
      <c r="S9" s="28" t="s">
        <v>449</v>
      </c>
    </row>
    <row r="10" spans="1:19" ht="139.5" x14ac:dyDescent="0.35">
      <c r="A10" s="34" t="s">
        <v>468</v>
      </c>
      <c r="B10" s="28" t="e" vm="32">
        <v>#VALUE!</v>
      </c>
      <c r="C10" s="28" t="s">
        <v>33</v>
      </c>
      <c r="D10" s="28" t="s">
        <v>469</v>
      </c>
      <c r="E10" s="28" t="s">
        <v>35</v>
      </c>
      <c r="F10" s="28" t="s">
        <v>35</v>
      </c>
      <c r="G10" s="28">
        <v>1</v>
      </c>
      <c r="H10" s="28" t="s">
        <v>36</v>
      </c>
      <c r="I10" s="29" t="s">
        <v>35</v>
      </c>
      <c r="J10" s="28">
        <v>1</v>
      </c>
      <c r="K10" s="35" t="s">
        <v>35</v>
      </c>
      <c r="L10" s="28" t="s">
        <v>470</v>
      </c>
      <c r="M10" s="28" t="s">
        <v>446</v>
      </c>
      <c r="N10" s="28" t="s">
        <v>471</v>
      </c>
      <c r="O10" s="72">
        <v>0.19800000000000001</v>
      </c>
      <c r="P10" s="72" t="s">
        <v>448</v>
      </c>
      <c r="Q10" s="28">
        <f t="shared" si="0"/>
        <v>0.19800000000000001</v>
      </c>
      <c r="R10" s="28">
        <v>0.25</v>
      </c>
      <c r="S10" s="28" t="s">
        <v>449</v>
      </c>
    </row>
    <row r="11" spans="1:19" ht="232.5" x14ac:dyDescent="0.35">
      <c r="A11" s="34" t="s">
        <v>472</v>
      </c>
      <c r="B11" s="28" t="e" vm="33">
        <v>#VALUE!</v>
      </c>
      <c r="C11" s="28" t="s">
        <v>473</v>
      </c>
      <c r="D11" s="28" t="s">
        <v>177</v>
      </c>
      <c r="E11" s="28" t="s">
        <v>77</v>
      </c>
      <c r="F11" s="28" t="s">
        <v>178</v>
      </c>
      <c r="G11" s="28">
        <v>1</v>
      </c>
      <c r="H11" s="28" t="s">
        <v>36</v>
      </c>
      <c r="I11" s="29">
        <v>19.95</v>
      </c>
      <c r="J11" s="28">
        <v>1</v>
      </c>
      <c r="K11" s="35">
        <f t="shared" ref="K11:K50" si="1">G11*I11</f>
        <v>19.95</v>
      </c>
      <c r="L11" s="28" t="s">
        <v>179</v>
      </c>
      <c r="M11" s="28" t="s">
        <v>180</v>
      </c>
      <c r="N11" s="28" t="s">
        <v>474</v>
      </c>
      <c r="O11" s="72">
        <v>0.05</v>
      </c>
      <c r="P11" s="72" t="s">
        <v>35</v>
      </c>
      <c r="Q11" s="28">
        <v>4.8000000000000001E-2</v>
      </c>
      <c r="R11" s="28" t="s">
        <v>35</v>
      </c>
      <c r="S11" s="28" t="s">
        <v>35</v>
      </c>
    </row>
    <row r="12" spans="1:19" ht="217" x14ac:dyDescent="0.35">
      <c r="A12" s="34" t="s">
        <v>475</v>
      </c>
      <c r="B12" s="28" t="e" vm="34">
        <v>#VALUE!</v>
      </c>
      <c r="C12" s="28" t="s">
        <v>181</v>
      </c>
      <c r="D12" s="37" t="s">
        <v>476</v>
      </c>
      <c r="E12" s="28" t="s">
        <v>149</v>
      </c>
      <c r="F12" s="38" t="s">
        <v>182</v>
      </c>
      <c r="G12" s="28">
        <v>1</v>
      </c>
      <c r="H12" s="28" t="s">
        <v>36</v>
      </c>
      <c r="I12" s="29">
        <v>46</v>
      </c>
      <c r="J12" s="28">
        <v>1</v>
      </c>
      <c r="K12" s="35">
        <f t="shared" si="1"/>
        <v>46</v>
      </c>
      <c r="L12" s="28" t="s">
        <v>477</v>
      </c>
      <c r="M12" s="28" t="s">
        <v>478</v>
      </c>
      <c r="N12" s="28" t="s">
        <v>479</v>
      </c>
      <c r="O12" s="72">
        <v>3.25</v>
      </c>
      <c r="P12" s="72" t="s">
        <v>480</v>
      </c>
      <c r="Q12" s="28">
        <f>J12*O12</f>
        <v>3.25</v>
      </c>
      <c r="R12" s="28" t="s">
        <v>35</v>
      </c>
      <c r="S12" s="28" t="s">
        <v>35</v>
      </c>
    </row>
    <row r="13" spans="1:19" ht="108.5" x14ac:dyDescent="0.35">
      <c r="A13" s="34" t="s">
        <v>481</v>
      </c>
      <c r="B13" s="28" t="e" vm="19">
        <v>#VALUE!</v>
      </c>
      <c r="C13" s="28" t="s">
        <v>41</v>
      </c>
      <c r="D13" s="28" t="s">
        <v>50</v>
      </c>
      <c r="E13" s="28" t="s">
        <v>43</v>
      </c>
      <c r="F13" s="38" t="s">
        <v>51</v>
      </c>
      <c r="G13" s="28">
        <v>1</v>
      </c>
      <c r="H13" s="28" t="s">
        <v>482</v>
      </c>
      <c r="I13" s="29">
        <v>21.82</v>
      </c>
      <c r="J13" s="28">
        <v>38</v>
      </c>
      <c r="K13" s="35">
        <f t="shared" si="1"/>
        <v>21.82</v>
      </c>
      <c r="L13" s="28" t="s">
        <v>52</v>
      </c>
      <c r="M13" s="28" t="s">
        <v>45</v>
      </c>
      <c r="N13" s="28" t="s">
        <v>483</v>
      </c>
      <c r="O13" s="72" t="s">
        <v>35</v>
      </c>
      <c r="P13" s="72" t="s">
        <v>35</v>
      </c>
      <c r="Q13" s="28">
        <v>2.5000000000000001E-2</v>
      </c>
      <c r="R13" s="28" t="s">
        <v>35</v>
      </c>
      <c r="S13" s="28" t="s">
        <v>35</v>
      </c>
    </row>
    <row r="14" spans="1:19" ht="217" x14ac:dyDescent="0.35">
      <c r="A14" s="34" t="s">
        <v>484</v>
      </c>
      <c r="B14" s="28" t="e" vm="35">
        <v>#VALUE!</v>
      </c>
      <c r="C14" s="28" t="s">
        <v>485</v>
      </c>
      <c r="D14" s="28" t="s">
        <v>486</v>
      </c>
      <c r="E14" s="28" t="s">
        <v>43</v>
      </c>
      <c r="F14" s="38" t="s">
        <v>67</v>
      </c>
      <c r="G14" s="28">
        <v>2</v>
      </c>
      <c r="H14" s="28" t="s">
        <v>36</v>
      </c>
      <c r="I14" s="29">
        <v>42</v>
      </c>
      <c r="J14" s="28">
        <v>2</v>
      </c>
      <c r="K14" s="35">
        <f t="shared" si="1"/>
        <v>84</v>
      </c>
      <c r="L14" s="28" t="s">
        <v>487</v>
      </c>
      <c r="M14" s="28" t="s">
        <v>68</v>
      </c>
      <c r="N14" s="28" t="s">
        <v>488</v>
      </c>
      <c r="O14" s="72">
        <v>0.15</v>
      </c>
      <c r="P14" s="72" t="s">
        <v>35</v>
      </c>
      <c r="Q14" s="28">
        <v>0.3</v>
      </c>
      <c r="R14" s="28" t="s">
        <v>35</v>
      </c>
      <c r="S14" s="28" t="s">
        <v>35</v>
      </c>
    </row>
    <row r="15" spans="1:19" ht="232.5" x14ac:dyDescent="0.35">
      <c r="A15" s="34" t="s">
        <v>489</v>
      </c>
      <c r="B15" s="28" t="e" vm="36">
        <v>#VALUE!</v>
      </c>
      <c r="C15" s="28" t="s">
        <v>125</v>
      </c>
      <c r="D15" s="28" t="s">
        <v>126</v>
      </c>
      <c r="E15" s="28" t="s">
        <v>77</v>
      </c>
      <c r="F15" s="38" t="s">
        <v>127</v>
      </c>
      <c r="G15" s="28">
        <v>1</v>
      </c>
      <c r="H15" s="28" t="s">
        <v>36</v>
      </c>
      <c r="I15" s="29">
        <v>18.989999999999998</v>
      </c>
      <c r="J15" s="28">
        <v>1</v>
      </c>
      <c r="K15" s="35">
        <f t="shared" si="1"/>
        <v>18.989999999999998</v>
      </c>
      <c r="L15" s="28" t="s">
        <v>128</v>
      </c>
      <c r="M15" s="28" t="s">
        <v>129</v>
      </c>
      <c r="N15" s="28" t="s">
        <v>490</v>
      </c>
      <c r="O15" s="72">
        <v>0.77</v>
      </c>
      <c r="P15" s="72" t="s">
        <v>35</v>
      </c>
      <c r="Q15" s="28">
        <v>0.77</v>
      </c>
      <c r="R15" s="28" t="s">
        <v>35</v>
      </c>
      <c r="S15" s="28" t="s">
        <v>35</v>
      </c>
    </row>
    <row r="16" spans="1:19" ht="108.5" x14ac:dyDescent="0.35">
      <c r="A16" s="34" t="s">
        <v>491</v>
      </c>
      <c r="B16" s="28" t="e" vm="20">
        <v>#VALUE!</v>
      </c>
      <c r="C16" s="28" t="s">
        <v>492</v>
      </c>
      <c r="D16" s="28" t="s">
        <v>61</v>
      </c>
      <c r="E16" s="28" t="s">
        <v>43</v>
      </c>
      <c r="F16" s="38" t="s">
        <v>62</v>
      </c>
      <c r="G16" s="28">
        <v>1</v>
      </c>
      <c r="H16" s="28" t="s">
        <v>493</v>
      </c>
      <c r="I16" s="29">
        <v>9.6199999999999992</v>
      </c>
      <c r="J16" s="28">
        <v>38</v>
      </c>
      <c r="K16" s="35">
        <f t="shared" si="1"/>
        <v>9.6199999999999992</v>
      </c>
      <c r="L16" s="28" t="s">
        <v>494</v>
      </c>
      <c r="M16" s="28" t="s">
        <v>495</v>
      </c>
      <c r="N16" s="28" t="s">
        <v>496</v>
      </c>
      <c r="O16" s="72" t="s">
        <v>35</v>
      </c>
      <c r="P16" s="72" t="s">
        <v>35</v>
      </c>
      <c r="Q16" s="28">
        <v>4.8000000000000001E-2</v>
      </c>
      <c r="R16" s="28" t="s">
        <v>35</v>
      </c>
      <c r="S16" s="28" t="s">
        <v>35</v>
      </c>
    </row>
    <row r="17" spans="1:19" ht="108.5" x14ac:dyDescent="0.35">
      <c r="A17" s="34" t="s">
        <v>497</v>
      </c>
      <c r="B17" s="28" t="e" vm="37">
        <v>#VALUE!</v>
      </c>
      <c r="C17" s="28" t="s">
        <v>41</v>
      </c>
      <c r="D17" s="28" t="s">
        <v>54</v>
      </c>
      <c r="E17" s="28" t="s">
        <v>43</v>
      </c>
      <c r="F17" s="38" t="s">
        <v>55</v>
      </c>
      <c r="G17" s="28">
        <v>1</v>
      </c>
      <c r="H17" s="28" t="s">
        <v>498</v>
      </c>
      <c r="I17" s="29">
        <v>12.71</v>
      </c>
      <c r="J17" s="28">
        <v>12</v>
      </c>
      <c r="K17" s="35">
        <f t="shared" si="1"/>
        <v>12.71</v>
      </c>
      <c r="L17" s="28" t="s">
        <v>499</v>
      </c>
      <c r="M17" s="28" t="s">
        <v>45</v>
      </c>
      <c r="N17" s="28" t="s">
        <v>500</v>
      </c>
      <c r="O17" s="72" t="s">
        <v>35</v>
      </c>
      <c r="P17" s="72" t="s">
        <v>35</v>
      </c>
      <c r="Q17" s="28">
        <v>2.7E-2</v>
      </c>
      <c r="R17" s="28" t="s">
        <v>35</v>
      </c>
      <c r="S17" s="28" t="s">
        <v>35</v>
      </c>
    </row>
    <row r="18" spans="1:19" ht="108.5" x14ac:dyDescent="0.35">
      <c r="A18" s="34" t="s">
        <v>501</v>
      </c>
      <c r="B18" s="28" t="e" vm="38">
        <v>#VALUE!</v>
      </c>
      <c r="C18" s="28" t="s">
        <v>56</v>
      </c>
      <c r="D18" s="28" t="s">
        <v>57</v>
      </c>
      <c r="E18" s="28" t="s">
        <v>43</v>
      </c>
      <c r="F18" s="38" t="s">
        <v>58</v>
      </c>
      <c r="G18" s="28">
        <v>1</v>
      </c>
      <c r="H18" s="28" t="s">
        <v>493</v>
      </c>
      <c r="I18" s="29">
        <v>12.08</v>
      </c>
      <c r="J18" s="28">
        <v>12</v>
      </c>
      <c r="K18" s="35">
        <f t="shared" si="1"/>
        <v>12.08</v>
      </c>
      <c r="L18" s="28" t="s">
        <v>59</v>
      </c>
      <c r="M18" s="28" t="s">
        <v>60</v>
      </c>
      <c r="N18" s="28" t="s">
        <v>502</v>
      </c>
      <c r="O18" s="72" t="s">
        <v>35</v>
      </c>
      <c r="P18" s="72" t="s">
        <v>35</v>
      </c>
      <c r="Q18" s="28">
        <v>5.3999999999999999E-2</v>
      </c>
      <c r="R18" s="28" t="s">
        <v>35</v>
      </c>
      <c r="S18" s="28" t="s">
        <v>35</v>
      </c>
    </row>
    <row r="19" spans="1:19" ht="279" x14ac:dyDescent="0.35">
      <c r="A19" s="34" t="s">
        <v>503</v>
      </c>
      <c r="B19" s="28" t="e" vm="39">
        <v>#VALUE!</v>
      </c>
      <c r="C19" s="28" t="s">
        <v>145</v>
      </c>
      <c r="D19" s="28" t="s">
        <v>504</v>
      </c>
      <c r="E19" s="28" t="s">
        <v>43</v>
      </c>
      <c r="F19" s="38" t="s">
        <v>146</v>
      </c>
      <c r="G19" s="28">
        <v>2</v>
      </c>
      <c r="H19" s="28" t="s">
        <v>36</v>
      </c>
      <c r="I19" s="29">
        <v>17.27</v>
      </c>
      <c r="J19" s="28">
        <v>2</v>
      </c>
      <c r="K19" s="35">
        <f t="shared" si="1"/>
        <v>34.54</v>
      </c>
      <c r="L19" s="28" t="s">
        <v>505</v>
      </c>
      <c r="M19" s="28" t="s">
        <v>147</v>
      </c>
      <c r="N19" s="28" t="s">
        <v>506</v>
      </c>
      <c r="O19" s="72" t="s">
        <v>35</v>
      </c>
      <c r="P19" s="72" t="s">
        <v>35</v>
      </c>
      <c r="Q19" s="28">
        <v>2.3E-2</v>
      </c>
      <c r="R19" s="28" t="s">
        <v>35</v>
      </c>
      <c r="S19" s="28" t="s">
        <v>35</v>
      </c>
    </row>
    <row r="20" spans="1:19" ht="139.5" x14ac:dyDescent="0.35">
      <c r="A20" s="34" t="s">
        <v>507</v>
      </c>
      <c r="B20" s="28" t="e" vm="40">
        <v>#VALUE!</v>
      </c>
      <c r="C20" s="28" t="s">
        <v>137</v>
      </c>
      <c r="D20" s="28" t="s">
        <v>138</v>
      </c>
      <c r="E20" s="28" t="s">
        <v>43</v>
      </c>
      <c r="F20" s="38" t="s">
        <v>139</v>
      </c>
      <c r="G20" s="28">
        <v>2</v>
      </c>
      <c r="H20" s="28" t="s">
        <v>36</v>
      </c>
      <c r="I20" s="29">
        <v>21.62</v>
      </c>
      <c r="J20" s="28">
        <v>2</v>
      </c>
      <c r="K20" s="35">
        <f t="shared" si="1"/>
        <v>43.24</v>
      </c>
      <c r="L20" s="28" t="s">
        <v>140</v>
      </c>
      <c r="M20" s="28" t="s">
        <v>508</v>
      </c>
      <c r="N20" s="28" t="s">
        <v>509</v>
      </c>
      <c r="O20" s="72" t="s">
        <v>35</v>
      </c>
      <c r="P20" s="72" t="s">
        <v>35</v>
      </c>
      <c r="Q20" s="28">
        <v>5.8000000000000003E-2</v>
      </c>
      <c r="R20" s="28" t="s">
        <v>35</v>
      </c>
      <c r="S20" s="28" t="s">
        <v>35</v>
      </c>
    </row>
    <row r="21" spans="1:19" ht="108.5" x14ac:dyDescent="0.35">
      <c r="A21" s="34" t="s">
        <v>510</v>
      </c>
      <c r="B21" s="28" t="e" vm="41">
        <v>#VALUE!</v>
      </c>
      <c r="C21" s="28" t="s">
        <v>511</v>
      </c>
      <c r="D21" s="28" t="s">
        <v>141</v>
      </c>
      <c r="E21" s="28" t="s">
        <v>43</v>
      </c>
      <c r="F21" s="38" t="s">
        <v>142</v>
      </c>
      <c r="G21" s="28">
        <v>5</v>
      </c>
      <c r="H21" s="28" t="s">
        <v>36</v>
      </c>
      <c r="I21" s="29">
        <v>1.6</v>
      </c>
      <c r="J21" s="28">
        <v>5</v>
      </c>
      <c r="K21" s="35">
        <f t="shared" si="1"/>
        <v>8</v>
      </c>
      <c r="L21" s="28" t="s">
        <v>512</v>
      </c>
      <c r="M21" s="28" t="s">
        <v>513</v>
      </c>
      <c r="N21" s="28" t="s">
        <v>514</v>
      </c>
      <c r="O21" s="72" t="s">
        <v>35</v>
      </c>
      <c r="P21" s="72" t="s">
        <v>35</v>
      </c>
      <c r="Q21" s="28">
        <v>2.4E-2</v>
      </c>
      <c r="R21" s="28" t="s">
        <v>35</v>
      </c>
      <c r="S21" s="28" t="s">
        <v>35</v>
      </c>
    </row>
    <row r="22" spans="1:19" ht="108.5" x14ac:dyDescent="0.35">
      <c r="A22" s="34" t="s">
        <v>515</v>
      </c>
      <c r="B22" s="28" t="e" vm="42">
        <v>#VALUE!</v>
      </c>
      <c r="C22" s="28" t="s">
        <v>511</v>
      </c>
      <c r="D22" s="28" t="s">
        <v>143</v>
      </c>
      <c r="E22" s="28" t="s">
        <v>43</v>
      </c>
      <c r="F22" s="38" t="s">
        <v>144</v>
      </c>
      <c r="G22" s="28">
        <v>1</v>
      </c>
      <c r="H22" s="28" t="s">
        <v>36</v>
      </c>
      <c r="I22" s="29">
        <v>1.65</v>
      </c>
      <c r="J22" s="28">
        <v>1</v>
      </c>
      <c r="K22" s="35">
        <f t="shared" si="1"/>
        <v>1.65</v>
      </c>
      <c r="L22" s="28" t="s">
        <v>516</v>
      </c>
      <c r="M22" s="28" t="s">
        <v>513</v>
      </c>
      <c r="N22" s="28" t="s">
        <v>517</v>
      </c>
      <c r="O22" s="72" t="s">
        <v>35</v>
      </c>
      <c r="P22" s="72" t="s">
        <v>35</v>
      </c>
      <c r="Q22" s="28">
        <v>6.0000000000000001E-3</v>
      </c>
      <c r="R22" s="28" t="s">
        <v>35</v>
      </c>
      <c r="S22" s="28" t="s">
        <v>35</v>
      </c>
    </row>
    <row r="23" spans="1:19" ht="155" x14ac:dyDescent="0.35">
      <c r="A23" s="34" t="s">
        <v>518</v>
      </c>
      <c r="B23" s="28" t="e" vm="43">
        <v>#VALUE!</v>
      </c>
      <c r="C23" s="28" t="s">
        <v>519</v>
      </c>
      <c r="D23" s="28" t="s">
        <v>130</v>
      </c>
      <c r="E23" s="28" t="s">
        <v>43</v>
      </c>
      <c r="F23" s="38" t="s">
        <v>131</v>
      </c>
      <c r="G23" s="28">
        <v>2</v>
      </c>
      <c r="H23" s="28" t="s">
        <v>36</v>
      </c>
      <c r="I23" s="29">
        <v>2.11</v>
      </c>
      <c r="J23" s="28">
        <v>2</v>
      </c>
      <c r="K23" s="35">
        <f t="shared" si="1"/>
        <v>4.22</v>
      </c>
      <c r="L23" s="28" t="s">
        <v>520</v>
      </c>
      <c r="M23" s="28" t="s">
        <v>508</v>
      </c>
      <c r="N23" s="28" t="s">
        <v>521</v>
      </c>
      <c r="O23" s="72" t="s">
        <v>35</v>
      </c>
      <c r="P23" s="72" t="s">
        <v>35</v>
      </c>
      <c r="Q23" s="28">
        <v>0.08</v>
      </c>
      <c r="R23" s="28" t="s">
        <v>35</v>
      </c>
      <c r="S23" s="28" t="s">
        <v>35</v>
      </c>
    </row>
    <row r="24" spans="1:19" ht="186" x14ac:dyDescent="0.35">
      <c r="A24" s="34" t="s">
        <v>522</v>
      </c>
      <c r="B24" s="28" t="e" vm="44">
        <v>#VALUE!</v>
      </c>
      <c r="C24" s="28" t="s">
        <v>523</v>
      </c>
      <c r="D24" s="28" t="s">
        <v>524</v>
      </c>
      <c r="E24" s="28" t="s">
        <v>77</v>
      </c>
      <c r="F24" s="38" t="s">
        <v>525</v>
      </c>
      <c r="G24" s="28">
        <v>1</v>
      </c>
      <c r="H24" s="28" t="s">
        <v>526</v>
      </c>
      <c r="I24" s="29">
        <v>9.99</v>
      </c>
      <c r="J24" s="28">
        <v>2</v>
      </c>
      <c r="K24" s="35">
        <f t="shared" si="1"/>
        <v>9.99</v>
      </c>
      <c r="L24" s="28" t="s">
        <v>527</v>
      </c>
      <c r="M24" s="28" t="s">
        <v>528</v>
      </c>
      <c r="N24" s="28" t="s">
        <v>529</v>
      </c>
      <c r="O24" s="72" t="s">
        <v>35</v>
      </c>
      <c r="P24" s="72" t="s">
        <v>35</v>
      </c>
      <c r="Q24" s="28">
        <v>0.3</v>
      </c>
      <c r="R24" s="28" t="s">
        <v>35</v>
      </c>
      <c r="S24" s="28" t="s">
        <v>35</v>
      </c>
    </row>
    <row r="25" spans="1:19" ht="108.5" x14ac:dyDescent="0.35">
      <c r="A25" s="34" t="s">
        <v>530</v>
      </c>
      <c r="B25" s="28" t="e" vm="45">
        <v>#VALUE!</v>
      </c>
      <c r="C25" s="28" t="s">
        <v>511</v>
      </c>
      <c r="D25" s="28" t="s">
        <v>133</v>
      </c>
      <c r="E25" s="28" t="s">
        <v>43</v>
      </c>
      <c r="F25" s="38" t="s">
        <v>134</v>
      </c>
      <c r="G25" s="28">
        <v>3</v>
      </c>
      <c r="H25" s="28" t="s">
        <v>36</v>
      </c>
      <c r="I25" s="29">
        <v>0.99</v>
      </c>
      <c r="J25" s="28">
        <v>3</v>
      </c>
      <c r="K25" s="35">
        <f t="shared" si="1"/>
        <v>2.9699999999999998</v>
      </c>
      <c r="L25" s="28" t="s">
        <v>531</v>
      </c>
      <c r="M25" s="28" t="s">
        <v>513</v>
      </c>
      <c r="N25" s="28" t="s">
        <v>532</v>
      </c>
      <c r="O25" s="72" t="s">
        <v>35</v>
      </c>
      <c r="P25" s="72" t="s">
        <v>35</v>
      </c>
      <c r="Q25" s="28">
        <v>2.3E-2</v>
      </c>
      <c r="R25" s="28" t="s">
        <v>35</v>
      </c>
      <c r="S25" s="28" t="s">
        <v>35</v>
      </c>
    </row>
    <row r="26" spans="1:19" ht="108.5" x14ac:dyDescent="0.35">
      <c r="A26" s="34" t="s">
        <v>533</v>
      </c>
      <c r="B26" s="28" t="e" vm="45">
        <v>#VALUE!</v>
      </c>
      <c r="C26" s="28" t="s">
        <v>511</v>
      </c>
      <c r="D26" s="28" t="s">
        <v>135</v>
      </c>
      <c r="E26" s="28" t="s">
        <v>43</v>
      </c>
      <c r="F26" s="38" t="s">
        <v>136</v>
      </c>
      <c r="G26" s="28">
        <v>1</v>
      </c>
      <c r="H26" s="28" t="s">
        <v>36</v>
      </c>
      <c r="I26" s="29">
        <v>1.06</v>
      </c>
      <c r="J26" s="28">
        <v>1</v>
      </c>
      <c r="K26" s="35">
        <f t="shared" si="1"/>
        <v>1.06</v>
      </c>
      <c r="L26" s="28" t="s">
        <v>531</v>
      </c>
      <c r="M26" s="28" t="s">
        <v>513</v>
      </c>
      <c r="N26" s="28" t="s">
        <v>534</v>
      </c>
      <c r="O26" s="72" t="s">
        <v>35</v>
      </c>
      <c r="P26" s="72" t="s">
        <v>35</v>
      </c>
      <c r="Q26" s="28">
        <v>8.0000000000000002E-3</v>
      </c>
      <c r="R26" s="28" t="s">
        <v>35</v>
      </c>
      <c r="S26" s="28" t="s">
        <v>35</v>
      </c>
    </row>
    <row r="27" spans="1:19" ht="93" x14ac:dyDescent="0.35">
      <c r="A27" s="34" t="s">
        <v>535</v>
      </c>
      <c r="B27" s="28" t="e" vm="46">
        <v>#VALUE!</v>
      </c>
      <c r="C27" s="28" t="s">
        <v>536</v>
      </c>
      <c r="D27" s="28" t="s">
        <v>148</v>
      </c>
      <c r="E27" s="28" t="s">
        <v>537</v>
      </c>
      <c r="F27" s="38" t="s">
        <v>148</v>
      </c>
      <c r="G27" s="28">
        <v>1</v>
      </c>
      <c r="H27" s="28" t="s">
        <v>526</v>
      </c>
      <c r="I27" s="29">
        <v>12</v>
      </c>
      <c r="J27" s="28">
        <v>2</v>
      </c>
      <c r="K27" s="35">
        <f t="shared" si="1"/>
        <v>12</v>
      </c>
      <c r="L27" s="28" t="s">
        <v>150</v>
      </c>
      <c r="M27" s="28" t="s">
        <v>147</v>
      </c>
      <c r="N27" s="28" t="s">
        <v>538</v>
      </c>
      <c r="O27" s="72" t="s">
        <v>35</v>
      </c>
      <c r="P27" s="72" t="s">
        <v>35</v>
      </c>
      <c r="Q27" s="28">
        <v>1.2999999999999999E-2</v>
      </c>
      <c r="R27" s="28" t="s">
        <v>35</v>
      </c>
      <c r="S27" s="28" t="s">
        <v>35</v>
      </c>
    </row>
    <row r="28" spans="1:19" ht="62" x14ac:dyDescent="0.35">
      <c r="A28" s="34" t="s">
        <v>539</v>
      </c>
      <c r="B28" s="28" t="e" vm="47">
        <v>#VALUE!</v>
      </c>
      <c r="C28" s="28" t="s">
        <v>156</v>
      </c>
      <c r="D28" s="28" t="s">
        <v>157</v>
      </c>
      <c r="E28" s="28" t="s">
        <v>43</v>
      </c>
      <c r="F28" s="38" t="s">
        <v>158</v>
      </c>
      <c r="G28" s="28">
        <v>1</v>
      </c>
      <c r="H28" s="28" t="s">
        <v>159</v>
      </c>
      <c r="I28" s="29">
        <v>10.5</v>
      </c>
      <c r="J28" s="28">
        <v>1</v>
      </c>
      <c r="K28" s="35">
        <f t="shared" si="1"/>
        <v>10.5</v>
      </c>
      <c r="L28" s="28" t="s">
        <v>160</v>
      </c>
      <c r="M28" s="28" t="s">
        <v>132</v>
      </c>
      <c r="N28" s="28" t="s">
        <v>35</v>
      </c>
      <c r="O28" s="72" t="s">
        <v>35</v>
      </c>
      <c r="P28" s="72" t="s">
        <v>540</v>
      </c>
      <c r="Q28" s="28" t="s">
        <v>35</v>
      </c>
      <c r="R28" s="28" t="s">
        <v>35</v>
      </c>
      <c r="S28" s="28" t="s">
        <v>35</v>
      </c>
    </row>
    <row r="29" spans="1:19" ht="62" x14ac:dyDescent="0.35">
      <c r="A29" s="34" t="s">
        <v>541</v>
      </c>
      <c r="B29" s="28" t="e" vm="48">
        <v>#VALUE!</v>
      </c>
      <c r="C29" s="28" t="s">
        <v>161</v>
      </c>
      <c r="D29" s="28" t="s">
        <v>162</v>
      </c>
      <c r="E29" s="28" t="s">
        <v>43</v>
      </c>
      <c r="F29" s="38" t="s">
        <v>163</v>
      </c>
      <c r="G29" s="28">
        <v>1</v>
      </c>
      <c r="H29" s="28" t="s">
        <v>159</v>
      </c>
      <c r="I29" s="29">
        <v>22.25</v>
      </c>
      <c r="J29" s="28">
        <v>1</v>
      </c>
      <c r="K29" s="35">
        <f t="shared" si="1"/>
        <v>22.25</v>
      </c>
      <c r="L29" s="28" t="s">
        <v>160</v>
      </c>
      <c r="M29" s="28" t="s">
        <v>132</v>
      </c>
      <c r="N29" s="28" t="s">
        <v>35</v>
      </c>
      <c r="O29" s="72" t="s">
        <v>35</v>
      </c>
      <c r="P29" s="72" t="s">
        <v>540</v>
      </c>
      <c r="Q29" s="28" t="s">
        <v>35</v>
      </c>
      <c r="R29" s="28" t="s">
        <v>35</v>
      </c>
      <c r="S29" s="28" t="s">
        <v>35</v>
      </c>
    </row>
    <row r="30" spans="1:19" ht="201.5" x14ac:dyDescent="0.35">
      <c r="A30" s="34" t="s">
        <v>542</v>
      </c>
      <c r="B30" s="28" t="e" vm="49">
        <v>#VALUE!</v>
      </c>
      <c r="C30" s="28" t="s">
        <v>543</v>
      </c>
      <c r="D30" s="28" t="s">
        <v>544</v>
      </c>
      <c r="E30" s="28" t="s">
        <v>537</v>
      </c>
      <c r="F30" s="38" t="s">
        <v>545</v>
      </c>
      <c r="G30" s="28">
        <v>1</v>
      </c>
      <c r="H30" s="28" t="s">
        <v>546</v>
      </c>
      <c r="I30" s="29">
        <v>31</v>
      </c>
      <c r="J30" s="28">
        <v>1</v>
      </c>
      <c r="K30" s="35">
        <f t="shared" si="1"/>
        <v>31</v>
      </c>
      <c r="L30" s="28" t="s">
        <v>547</v>
      </c>
      <c r="M30" s="28" t="s">
        <v>548</v>
      </c>
      <c r="N30" s="28" t="s">
        <v>549</v>
      </c>
      <c r="O30" s="72" t="s">
        <v>35</v>
      </c>
      <c r="P30" s="72" t="s">
        <v>550</v>
      </c>
      <c r="Q30" s="28" t="s">
        <v>35</v>
      </c>
      <c r="R30" s="28" t="s">
        <v>35</v>
      </c>
      <c r="S30" s="28" t="s">
        <v>35</v>
      </c>
    </row>
    <row r="31" spans="1:19" ht="77.5" x14ac:dyDescent="0.35">
      <c r="A31" s="34" t="s">
        <v>551</v>
      </c>
      <c r="B31" s="28" t="e" vm="50">
        <v>#VALUE!</v>
      </c>
      <c r="C31" s="28" t="s">
        <v>552</v>
      </c>
      <c r="D31" s="28" t="s">
        <v>553</v>
      </c>
      <c r="E31" s="28" t="s">
        <v>43</v>
      </c>
      <c r="F31" s="38" t="s">
        <v>554</v>
      </c>
      <c r="G31" s="28">
        <v>1</v>
      </c>
      <c r="H31" s="28" t="s">
        <v>498</v>
      </c>
      <c r="I31" s="29">
        <v>7.5</v>
      </c>
      <c r="J31" s="28">
        <v>7</v>
      </c>
      <c r="K31" s="35">
        <f t="shared" si="1"/>
        <v>7.5</v>
      </c>
      <c r="L31" s="28" t="s">
        <v>555</v>
      </c>
      <c r="M31" s="28" t="s">
        <v>556</v>
      </c>
      <c r="N31" s="28" t="s">
        <v>35</v>
      </c>
      <c r="O31" s="72" t="s">
        <v>35</v>
      </c>
      <c r="P31" s="72" t="s">
        <v>35</v>
      </c>
      <c r="Q31" s="28">
        <v>5.0000000000000001E-3</v>
      </c>
      <c r="R31" s="28" t="s">
        <v>35</v>
      </c>
      <c r="S31" s="28" t="s">
        <v>35</v>
      </c>
    </row>
    <row r="32" spans="1:19" ht="124" x14ac:dyDescent="0.35">
      <c r="A32" s="34" t="s">
        <v>557</v>
      </c>
      <c r="B32" s="28" t="e" vm="51">
        <v>#VALUE!</v>
      </c>
      <c r="C32" s="28" t="s">
        <v>552</v>
      </c>
      <c r="D32" s="28" t="s">
        <v>558</v>
      </c>
      <c r="E32" s="28" t="s">
        <v>43</v>
      </c>
      <c r="F32" s="38" t="s">
        <v>559</v>
      </c>
      <c r="G32" s="28">
        <v>1</v>
      </c>
      <c r="H32" s="28" t="s">
        <v>498</v>
      </c>
      <c r="I32" s="29">
        <v>13.26</v>
      </c>
      <c r="J32" s="28">
        <v>5</v>
      </c>
      <c r="K32" s="35">
        <f t="shared" si="1"/>
        <v>13.26</v>
      </c>
      <c r="L32" s="28" t="s">
        <v>560</v>
      </c>
      <c r="M32" s="28" t="s">
        <v>561</v>
      </c>
      <c r="N32" s="28" t="s">
        <v>35</v>
      </c>
      <c r="O32" s="72" t="s">
        <v>35</v>
      </c>
      <c r="P32" s="72" t="s">
        <v>35</v>
      </c>
      <c r="Q32" s="28" t="s">
        <v>35</v>
      </c>
      <c r="R32" s="28" t="s">
        <v>35</v>
      </c>
      <c r="S32" s="28" t="s">
        <v>35</v>
      </c>
    </row>
    <row r="33" spans="1:19" ht="186" x14ac:dyDescent="0.35">
      <c r="A33" s="34" t="s">
        <v>562</v>
      </c>
      <c r="B33" s="28" t="e" vm="52">
        <v>#VALUE!</v>
      </c>
      <c r="C33" s="28" t="s">
        <v>563</v>
      </c>
      <c r="D33" s="28" t="s">
        <v>564</v>
      </c>
      <c r="E33" s="28" t="s">
        <v>77</v>
      </c>
      <c r="F33" s="38" t="s">
        <v>565</v>
      </c>
      <c r="G33" s="28">
        <v>1</v>
      </c>
      <c r="H33" s="28" t="s">
        <v>566</v>
      </c>
      <c r="I33" s="39">
        <v>3.99</v>
      </c>
      <c r="J33" s="28">
        <v>1</v>
      </c>
      <c r="K33" s="35">
        <f t="shared" si="1"/>
        <v>3.99</v>
      </c>
      <c r="L33" s="28" t="s">
        <v>567</v>
      </c>
      <c r="M33" s="28" t="s">
        <v>568</v>
      </c>
      <c r="N33" s="28" t="s">
        <v>35</v>
      </c>
      <c r="O33" s="72" t="s">
        <v>35</v>
      </c>
      <c r="P33" s="72" t="s">
        <v>35</v>
      </c>
      <c r="Q33" s="28" t="s">
        <v>35</v>
      </c>
      <c r="R33" s="28" t="s">
        <v>35</v>
      </c>
      <c r="S33" s="28" t="s">
        <v>35</v>
      </c>
    </row>
    <row r="34" spans="1:19" ht="139.5" x14ac:dyDescent="0.35">
      <c r="A34" s="34" t="s">
        <v>569</v>
      </c>
      <c r="B34" s="28" t="e" vm="53">
        <v>#VALUE!</v>
      </c>
      <c r="C34" s="28" t="s">
        <v>570</v>
      </c>
      <c r="D34" s="28" t="s">
        <v>571</v>
      </c>
      <c r="E34" s="28" t="s">
        <v>43</v>
      </c>
      <c r="F34" s="38" t="s">
        <v>572</v>
      </c>
      <c r="G34" s="28">
        <v>2</v>
      </c>
      <c r="H34" s="28" t="s">
        <v>573</v>
      </c>
      <c r="I34" s="29">
        <v>11.75</v>
      </c>
      <c r="J34" s="28">
        <v>2</v>
      </c>
      <c r="K34" s="35">
        <f t="shared" si="1"/>
        <v>23.5</v>
      </c>
      <c r="L34" s="28" t="s">
        <v>574</v>
      </c>
      <c r="M34" s="28" t="s">
        <v>575</v>
      </c>
      <c r="N34" s="28" t="s">
        <v>576</v>
      </c>
      <c r="O34" s="72" t="s">
        <v>35</v>
      </c>
      <c r="P34" s="72" t="s">
        <v>577</v>
      </c>
      <c r="Q34" s="28">
        <v>7.0999999999999994E-2</v>
      </c>
      <c r="R34" s="28" t="s">
        <v>35</v>
      </c>
      <c r="S34" s="28" t="s">
        <v>35</v>
      </c>
    </row>
    <row r="35" spans="1:19" ht="310" x14ac:dyDescent="0.35">
      <c r="A35" s="34" t="s">
        <v>578</v>
      </c>
      <c r="B35" s="28" t="e" vm="53">
        <v>#VALUE!</v>
      </c>
      <c r="C35" s="28" t="s">
        <v>570</v>
      </c>
      <c r="D35" s="28" t="s">
        <v>579</v>
      </c>
      <c r="E35" s="28" t="s">
        <v>43</v>
      </c>
      <c r="F35" s="38" t="s">
        <v>580</v>
      </c>
      <c r="G35" s="28">
        <v>2</v>
      </c>
      <c r="H35" s="28" t="s">
        <v>581</v>
      </c>
      <c r="I35" s="29">
        <v>15.43</v>
      </c>
      <c r="J35" s="28">
        <v>2</v>
      </c>
      <c r="K35" s="35">
        <f t="shared" si="1"/>
        <v>30.86</v>
      </c>
      <c r="L35" s="28" t="s">
        <v>574</v>
      </c>
      <c r="M35" s="28" t="s">
        <v>575</v>
      </c>
      <c r="N35" s="28" t="s">
        <v>582</v>
      </c>
      <c r="O35" s="72" t="s">
        <v>35</v>
      </c>
      <c r="P35" s="72" t="s">
        <v>583</v>
      </c>
      <c r="Q35" s="28">
        <v>0.105</v>
      </c>
      <c r="R35" s="28" t="s">
        <v>35</v>
      </c>
      <c r="S35" s="28" t="s">
        <v>35</v>
      </c>
    </row>
    <row r="36" spans="1:19" ht="139.5" x14ac:dyDescent="0.35">
      <c r="A36" s="34" t="s">
        <v>584</v>
      </c>
      <c r="B36" s="28" t="e" vm="54">
        <v>#VALUE!</v>
      </c>
      <c r="C36" s="28" t="s">
        <v>41</v>
      </c>
      <c r="D36" s="28" t="s">
        <v>42</v>
      </c>
      <c r="E36" s="28" t="s">
        <v>43</v>
      </c>
      <c r="F36" s="38" t="s">
        <v>44</v>
      </c>
      <c r="G36" s="28">
        <v>1</v>
      </c>
      <c r="H36" s="28" t="s">
        <v>482</v>
      </c>
      <c r="I36" s="29">
        <v>22.81</v>
      </c>
      <c r="J36" s="28">
        <v>22</v>
      </c>
      <c r="K36" s="35">
        <f t="shared" si="1"/>
        <v>22.81</v>
      </c>
      <c r="L36" s="28" t="s">
        <v>585</v>
      </c>
      <c r="M36" s="28" t="s">
        <v>45</v>
      </c>
      <c r="N36" s="28" t="s">
        <v>586</v>
      </c>
      <c r="O36" s="72" t="s">
        <v>35</v>
      </c>
      <c r="P36" s="72" t="s">
        <v>35</v>
      </c>
      <c r="Q36" s="28" t="s">
        <v>35</v>
      </c>
      <c r="R36" s="28" t="s">
        <v>35</v>
      </c>
      <c r="S36" s="28" t="s">
        <v>35</v>
      </c>
    </row>
    <row r="37" spans="1:19" ht="108.5" x14ac:dyDescent="0.35">
      <c r="A37" s="34" t="s">
        <v>587</v>
      </c>
      <c r="B37" s="28" t="e" vm="55">
        <v>#VALUE!</v>
      </c>
      <c r="C37" s="28" t="s">
        <v>492</v>
      </c>
      <c r="D37" s="28" t="s">
        <v>588</v>
      </c>
      <c r="E37" s="28" t="s">
        <v>43</v>
      </c>
      <c r="F37" s="38" t="s">
        <v>589</v>
      </c>
      <c r="G37" s="28">
        <v>1</v>
      </c>
      <c r="H37" s="28" t="s">
        <v>36</v>
      </c>
      <c r="I37" s="29">
        <v>5.26</v>
      </c>
      <c r="J37" s="28">
        <v>10</v>
      </c>
      <c r="K37" s="35">
        <f t="shared" si="1"/>
        <v>5.26</v>
      </c>
      <c r="L37" s="28" t="s">
        <v>590</v>
      </c>
      <c r="M37" s="28" t="s">
        <v>591</v>
      </c>
      <c r="N37" s="28" t="s">
        <v>592</v>
      </c>
      <c r="O37" s="72" t="s">
        <v>35</v>
      </c>
      <c r="P37" s="72" t="s">
        <v>35</v>
      </c>
      <c r="Q37" s="28">
        <v>0.02</v>
      </c>
      <c r="R37" s="28" t="s">
        <v>35</v>
      </c>
      <c r="S37" s="28" t="s">
        <v>35</v>
      </c>
    </row>
    <row r="38" spans="1:19" ht="62" x14ac:dyDescent="0.35">
      <c r="A38" s="34" t="s">
        <v>593</v>
      </c>
      <c r="B38" s="28" t="e" vm="56">
        <v>#VALUE!</v>
      </c>
      <c r="C38" s="28" t="s">
        <v>492</v>
      </c>
      <c r="D38" s="28" t="s">
        <v>594</v>
      </c>
      <c r="E38" s="28" t="s">
        <v>43</v>
      </c>
      <c r="F38" s="38" t="s">
        <v>595</v>
      </c>
      <c r="G38" s="28">
        <v>1</v>
      </c>
      <c r="H38" s="28" t="s">
        <v>596</v>
      </c>
      <c r="I38" s="29">
        <v>18</v>
      </c>
      <c r="J38" s="28">
        <v>16</v>
      </c>
      <c r="K38" s="35">
        <f t="shared" si="1"/>
        <v>18</v>
      </c>
      <c r="L38" s="28" t="s">
        <v>597</v>
      </c>
      <c r="M38" s="28" t="s">
        <v>99</v>
      </c>
      <c r="N38" s="28" t="s">
        <v>598</v>
      </c>
      <c r="O38" s="72" t="s">
        <v>35</v>
      </c>
      <c r="P38" s="72" t="s">
        <v>35</v>
      </c>
      <c r="Q38" s="28">
        <v>6.0000000000000001E-3</v>
      </c>
      <c r="R38" s="28" t="s">
        <v>35</v>
      </c>
      <c r="S38" s="28" t="s">
        <v>35</v>
      </c>
    </row>
    <row r="39" spans="1:19" ht="62" x14ac:dyDescent="0.35">
      <c r="A39" s="34" t="s">
        <v>599</v>
      </c>
      <c r="B39" s="28" t="e" vm="57">
        <v>#VALUE!</v>
      </c>
      <c r="C39" s="28" t="s">
        <v>66</v>
      </c>
      <c r="D39" s="28" t="s">
        <v>600</v>
      </c>
      <c r="E39" s="28" t="s">
        <v>43</v>
      </c>
      <c r="F39" s="38" t="s">
        <v>601</v>
      </c>
      <c r="G39" s="28">
        <v>8</v>
      </c>
      <c r="H39" s="28" t="s">
        <v>36</v>
      </c>
      <c r="I39" s="29">
        <v>4.76</v>
      </c>
      <c r="J39" s="28">
        <v>8</v>
      </c>
      <c r="K39" s="35">
        <f t="shared" si="1"/>
        <v>38.08</v>
      </c>
      <c r="L39" s="28" t="s">
        <v>602</v>
      </c>
      <c r="M39" s="28" t="s">
        <v>603</v>
      </c>
      <c r="N39" s="28" t="s">
        <v>604</v>
      </c>
      <c r="O39" s="72" t="s">
        <v>35</v>
      </c>
      <c r="P39" s="72" t="s">
        <v>35</v>
      </c>
      <c r="Q39" s="28">
        <v>8.0000000000000002E-3</v>
      </c>
      <c r="R39" s="28" t="s">
        <v>35</v>
      </c>
      <c r="S39" s="28" t="s">
        <v>35</v>
      </c>
    </row>
    <row r="40" spans="1:19" ht="77.5" x14ac:dyDescent="0.35">
      <c r="A40" s="34" t="s">
        <v>605</v>
      </c>
      <c r="B40" s="28" t="e" vm="58">
        <v>#VALUE!</v>
      </c>
      <c r="C40" s="28" t="s">
        <v>492</v>
      </c>
      <c r="D40" s="28" t="s">
        <v>606</v>
      </c>
      <c r="E40" s="28" t="s">
        <v>43</v>
      </c>
      <c r="F40" s="38" t="s">
        <v>607</v>
      </c>
      <c r="G40" s="28">
        <v>1</v>
      </c>
      <c r="H40" s="28" t="s">
        <v>608</v>
      </c>
      <c r="I40" s="29">
        <v>9.09</v>
      </c>
      <c r="J40" s="28">
        <v>16</v>
      </c>
      <c r="K40" s="35">
        <f t="shared" si="1"/>
        <v>9.09</v>
      </c>
      <c r="L40" s="28" t="s">
        <v>609</v>
      </c>
      <c r="M40" s="28" t="s">
        <v>610</v>
      </c>
      <c r="N40" s="28" t="s">
        <v>611</v>
      </c>
      <c r="O40" s="72" t="s">
        <v>35</v>
      </c>
      <c r="P40" s="72" t="s">
        <v>35</v>
      </c>
      <c r="Q40" s="28">
        <v>8.0000000000000002E-3</v>
      </c>
      <c r="R40" s="28" t="s">
        <v>35</v>
      </c>
      <c r="S40" s="28" t="s">
        <v>35</v>
      </c>
    </row>
    <row r="41" spans="1:19" ht="201.5" x14ac:dyDescent="0.35">
      <c r="A41" s="34" t="s">
        <v>612</v>
      </c>
      <c r="B41" s="28" t="e" vm="59">
        <v>#VALUE!</v>
      </c>
      <c r="C41" s="28" t="s">
        <v>492</v>
      </c>
      <c r="D41" s="28" t="s">
        <v>153</v>
      </c>
      <c r="E41" s="28" t="s">
        <v>43</v>
      </c>
      <c r="F41" s="38" t="s">
        <v>154</v>
      </c>
      <c r="G41" s="28">
        <v>1</v>
      </c>
      <c r="H41" s="28" t="s">
        <v>482</v>
      </c>
      <c r="I41" s="29">
        <v>12.13</v>
      </c>
      <c r="J41" s="28">
        <v>1</v>
      </c>
      <c r="K41" s="35">
        <f t="shared" si="1"/>
        <v>12.13</v>
      </c>
      <c r="L41" s="28" t="s">
        <v>613</v>
      </c>
      <c r="M41" s="28" t="s">
        <v>155</v>
      </c>
      <c r="N41" s="28" t="s">
        <v>614</v>
      </c>
      <c r="O41" s="72" t="s">
        <v>35</v>
      </c>
      <c r="P41" s="72" t="s">
        <v>35</v>
      </c>
      <c r="Q41" s="28" t="s">
        <v>35</v>
      </c>
      <c r="R41" s="28" t="s">
        <v>35</v>
      </c>
      <c r="S41" s="28" t="s">
        <v>35</v>
      </c>
    </row>
    <row r="42" spans="1:19" ht="108.5" x14ac:dyDescent="0.35">
      <c r="A42" s="34" t="s">
        <v>615</v>
      </c>
      <c r="B42" s="28" t="e" vm="18">
        <v>#VALUE!</v>
      </c>
      <c r="C42" s="28" t="s">
        <v>41</v>
      </c>
      <c r="D42" s="28" t="s">
        <v>47</v>
      </c>
      <c r="E42" s="28" t="s">
        <v>43</v>
      </c>
      <c r="F42" s="38" t="s">
        <v>48</v>
      </c>
      <c r="G42" s="28">
        <v>1</v>
      </c>
      <c r="H42" s="28" t="s">
        <v>498</v>
      </c>
      <c r="I42" s="29">
        <v>15.76</v>
      </c>
      <c r="J42" s="28">
        <v>6</v>
      </c>
      <c r="K42" s="35">
        <f t="shared" si="1"/>
        <v>15.76</v>
      </c>
      <c r="L42" s="28" t="s">
        <v>616</v>
      </c>
      <c r="M42" s="28" t="s">
        <v>45</v>
      </c>
      <c r="N42" s="28" t="s">
        <v>617</v>
      </c>
      <c r="O42" s="72" t="s">
        <v>35</v>
      </c>
      <c r="P42" s="72" t="s">
        <v>35</v>
      </c>
      <c r="Q42" s="28">
        <v>0.02</v>
      </c>
      <c r="R42" s="28" t="s">
        <v>35</v>
      </c>
      <c r="S42" s="28" t="s">
        <v>35</v>
      </c>
    </row>
    <row r="43" spans="1:19" ht="108.5" x14ac:dyDescent="0.35">
      <c r="A43" s="34" t="s">
        <v>618</v>
      </c>
      <c r="B43" s="28" t="e" vm="60">
        <v>#VALUE!</v>
      </c>
      <c r="C43" s="28" t="s">
        <v>492</v>
      </c>
      <c r="D43" s="28" t="s">
        <v>619</v>
      </c>
      <c r="E43" s="28" t="s">
        <v>43</v>
      </c>
      <c r="F43" s="38" t="s">
        <v>620</v>
      </c>
      <c r="G43" s="28">
        <v>1</v>
      </c>
      <c r="H43" s="28" t="s">
        <v>493</v>
      </c>
      <c r="I43" s="29">
        <v>12.91</v>
      </c>
      <c r="J43" s="28">
        <v>6</v>
      </c>
      <c r="K43" s="35">
        <f t="shared" si="1"/>
        <v>12.91</v>
      </c>
      <c r="L43" s="28" t="s">
        <v>621</v>
      </c>
      <c r="M43" s="28" t="s">
        <v>60</v>
      </c>
      <c r="N43" s="28" t="s">
        <v>622</v>
      </c>
      <c r="O43" s="72" t="s">
        <v>35</v>
      </c>
      <c r="P43" s="72" t="s">
        <v>35</v>
      </c>
      <c r="Q43" s="28">
        <v>0.03</v>
      </c>
      <c r="R43" s="28" t="s">
        <v>35</v>
      </c>
      <c r="S43" s="28" t="s">
        <v>35</v>
      </c>
    </row>
    <row r="44" spans="1:19" ht="124" x14ac:dyDescent="0.35">
      <c r="A44" s="34" t="s">
        <v>623</v>
      </c>
      <c r="B44" s="28" t="e" vm="61">
        <v>#VALUE!</v>
      </c>
      <c r="C44" s="28" t="s">
        <v>624</v>
      </c>
      <c r="D44" s="28" t="s">
        <v>625</v>
      </c>
      <c r="E44" s="28" t="s">
        <v>43</v>
      </c>
      <c r="F44" s="38" t="s">
        <v>626</v>
      </c>
      <c r="G44" s="28">
        <v>1</v>
      </c>
      <c r="H44" s="28" t="s">
        <v>627</v>
      </c>
      <c r="I44" s="29">
        <v>13.34</v>
      </c>
      <c r="J44" s="28">
        <v>6</v>
      </c>
      <c r="K44" s="35">
        <f t="shared" si="1"/>
        <v>13.34</v>
      </c>
      <c r="L44" s="28" t="s">
        <v>628</v>
      </c>
      <c r="M44" s="28" t="s">
        <v>99</v>
      </c>
      <c r="N44" s="28" t="s">
        <v>629</v>
      </c>
      <c r="O44" s="72" t="s">
        <v>35</v>
      </c>
      <c r="P44" s="72" t="s">
        <v>35</v>
      </c>
      <c r="Q44" s="28">
        <v>0.03</v>
      </c>
      <c r="R44" s="28" t="s">
        <v>35</v>
      </c>
      <c r="S44" s="28" t="s">
        <v>35</v>
      </c>
    </row>
    <row r="45" spans="1:19" ht="201.5" x14ac:dyDescent="0.35">
      <c r="A45" s="34" t="s">
        <v>630</v>
      </c>
      <c r="B45" s="28" t="e" vm="62">
        <v>#VALUE!</v>
      </c>
      <c r="C45" s="28" t="s">
        <v>631</v>
      </c>
      <c r="D45" s="28" t="s">
        <v>632</v>
      </c>
      <c r="E45" s="28" t="s">
        <v>308</v>
      </c>
      <c r="F45" s="38" t="s">
        <v>307</v>
      </c>
      <c r="G45" s="28">
        <v>3</v>
      </c>
      <c r="H45" s="28" t="s">
        <v>36</v>
      </c>
      <c r="I45" s="29">
        <v>199</v>
      </c>
      <c r="J45" s="28">
        <v>3</v>
      </c>
      <c r="K45" s="35">
        <f t="shared" si="1"/>
        <v>597</v>
      </c>
      <c r="L45" s="28" t="s">
        <v>309</v>
      </c>
      <c r="M45" s="28" t="s">
        <v>633</v>
      </c>
      <c r="N45" s="28" t="s">
        <v>634</v>
      </c>
      <c r="O45" s="72" t="s">
        <v>35</v>
      </c>
      <c r="P45" s="72" t="s">
        <v>310</v>
      </c>
      <c r="Q45" s="28">
        <v>0.35</v>
      </c>
      <c r="R45" s="28" t="s">
        <v>35</v>
      </c>
      <c r="S45" s="28" t="s">
        <v>35</v>
      </c>
    </row>
    <row r="46" spans="1:19" ht="186" x14ac:dyDescent="0.35">
      <c r="A46" s="34" t="s">
        <v>635</v>
      </c>
      <c r="B46" s="28" t="e" vm="63">
        <v>#VALUE!</v>
      </c>
      <c r="C46" s="28" t="s">
        <v>636</v>
      </c>
      <c r="D46" s="28" t="s">
        <v>637</v>
      </c>
      <c r="E46" s="28" t="s">
        <v>308</v>
      </c>
      <c r="F46" s="38" t="s">
        <v>311</v>
      </c>
      <c r="G46" s="28">
        <v>3</v>
      </c>
      <c r="H46" s="28" t="s">
        <v>112</v>
      </c>
      <c r="I46" s="29">
        <v>199</v>
      </c>
      <c r="J46" s="28">
        <v>3</v>
      </c>
      <c r="K46" s="35">
        <f t="shared" si="1"/>
        <v>597</v>
      </c>
      <c r="L46" s="28" t="s">
        <v>309</v>
      </c>
      <c r="M46" s="28" t="s">
        <v>638</v>
      </c>
      <c r="N46" s="28" t="s">
        <v>35</v>
      </c>
      <c r="O46" s="72" t="s">
        <v>35</v>
      </c>
      <c r="P46" s="72" t="s">
        <v>639</v>
      </c>
      <c r="Q46" s="28">
        <v>0.6</v>
      </c>
      <c r="R46" s="28" t="s">
        <v>35</v>
      </c>
      <c r="S46" s="28" t="s">
        <v>35</v>
      </c>
    </row>
    <row r="47" spans="1:19" ht="155" x14ac:dyDescent="0.35">
      <c r="A47" s="34" t="s">
        <v>640</v>
      </c>
      <c r="B47" s="28" t="e" vm="64">
        <v>#VALUE!</v>
      </c>
      <c r="C47" s="28" t="s">
        <v>641</v>
      </c>
      <c r="D47" s="28" t="s">
        <v>164</v>
      </c>
      <c r="E47" s="28" t="s">
        <v>77</v>
      </c>
      <c r="F47" s="38" t="s">
        <v>165</v>
      </c>
      <c r="G47" s="28">
        <v>1</v>
      </c>
      <c r="H47" s="28" t="s">
        <v>498</v>
      </c>
      <c r="I47" s="29">
        <v>9.99</v>
      </c>
      <c r="J47" s="28">
        <v>16</v>
      </c>
      <c r="K47" s="35">
        <f t="shared" si="1"/>
        <v>9.99</v>
      </c>
      <c r="L47" s="28" t="s">
        <v>642</v>
      </c>
      <c r="M47" s="28" t="s">
        <v>643</v>
      </c>
      <c r="N47" s="28" t="s">
        <v>644</v>
      </c>
      <c r="O47" s="72" t="s">
        <v>35</v>
      </c>
      <c r="P47" s="72" t="s">
        <v>645</v>
      </c>
      <c r="Q47" s="28" t="s">
        <v>35</v>
      </c>
      <c r="R47" s="28" t="s">
        <v>35</v>
      </c>
      <c r="S47" s="28" t="s">
        <v>35</v>
      </c>
    </row>
    <row r="48" spans="1:19" ht="77.5" x14ac:dyDescent="0.35">
      <c r="A48" s="34" t="s">
        <v>646</v>
      </c>
      <c r="B48" s="28" t="e" vm="65">
        <v>#VALUE!</v>
      </c>
      <c r="C48" s="28" t="s">
        <v>647</v>
      </c>
      <c r="D48" s="28" t="s">
        <v>648</v>
      </c>
      <c r="E48" s="28" t="s">
        <v>43</v>
      </c>
      <c r="F48" s="69" t="s">
        <v>649</v>
      </c>
      <c r="G48" s="28">
        <v>1</v>
      </c>
      <c r="H48" s="28" t="s">
        <v>498</v>
      </c>
      <c r="I48" s="70">
        <v>8.9700000000000006</v>
      </c>
      <c r="J48" s="28">
        <v>4</v>
      </c>
      <c r="K48" s="71">
        <f t="shared" si="1"/>
        <v>8.9700000000000006</v>
      </c>
      <c r="L48" s="28" t="s">
        <v>650</v>
      </c>
      <c r="M48" s="28" t="s">
        <v>65</v>
      </c>
      <c r="N48" s="28" t="s">
        <v>651</v>
      </c>
      <c r="O48" s="72" t="s">
        <v>35</v>
      </c>
      <c r="P48" s="72" t="s">
        <v>35</v>
      </c>
      <c r="Q48" s="28">
        <v>7.4999999999999997E-2</v>
      </c>
      <c r="R48" s="28" t="s">
        <v>35</v>
      </c>
      <c r="S48" s="28" t="s">
        <v>35</v>
      </c>
    </row>
    <row r="49" spans="1:19" ht="186" x14ac:dyDescent="0.35">
      <c r="A49" s="34" t="s">
        <v>652</v>
      </c>
      <c r="B49" s="28" t="e" vm="66">
        <v>#VALUE!</v>
      </c>
      <c r="C49" s="28" t="s">
        <v>653</v>
      </c>
      <c r="D49" s="28" t="s">
        <v>654</v>
      </c>
      <c r="E49" s="28" t="s">
        <v>77</v>
      </c>
      <c r="F49" s="69" t="s">
        <v>655</v>
      </c>
      <c r="G49" s="28">
        <v>1</v>
      </c>
      <c r="H49" s="28" t="s">
        <v>656</v>
      </c>
      <c r="I49" s="70">
        <v>22.99</v>
      </c>
      <c r="J49" s="28" t="s">
        <v>657</v>
      </c>
      <c r="K49" s="71">
        <f t="shared" si="1"/>
        <v>22.99</v>
      </c>
      <c r="L49" s="28" t="s">
        <v>658</v>
      </c>
      <c r="M49" s="28" t="s">
        <v>659</v>
      </c>
      <c r="N49" s="28" t="s">
        <v>660</v>
      </c>
      <c r="O49" s="72" t="s">
        <v>35</v>
      </c>
      <c r="P49" s="72" t="s">
        <v>35</v>
      </c>
      <c r="Q49" s="28" t="s">
        <v>35</v>
      </c>
      <c r="R49" s="28" t="s">
        <v>35</v>
      </c>
      <c r="S49" s="28" t="s">
        <v>35</v>
      </c>
    </row>
    <row r="50" spans="1:19" ht="170.5" x14ac:dyDescent="0.35">
      <c r="A50" s="34" t="s">
        <v>661</v>
      </c>
      <c r="B50" s="28"/>
      <c r="C50" s="28" t="s">
        <v>662</v>
      </c>
      <c r="D50" s="28" t="s">
        <v>663</v>
      </c>
      <c r="E50" s="28" t="s">
        <v>77</v>
      </c>
      <c r="F50" s="75" t="s">
        <v>664</v>
      </c>
      <c r="G50" s="28">
        <v>1</v>
      </c>
      <c r="H50" s="28" t="s">
        <v>36</v>
      </c>
      <c r="I50" s="70">
        <v>9.99</v>
      </c>
      <c r="J50" s="28">
        <v>1</v>
      </c>
      <c r="K50" s="71">
        <f t="shared" si="1"/>
        <v>9.99</v>
      </c>
      <c r="L50" s="28" t="s">
        <v>665</v>
      </c>
      <c r="M50" s="28" t="s">
        <v>264</v>
      </c>
      <c r="N50" s="28" t="s">
        <v>35</v>
      </c>
      <c r="O50" s="72" t="s">
        <v>35</v>
      </c>
      <c r="P50" s="72" t="s">
        <v>35</v>
      </c>
      <c r="Q50" s="28" t="s">
        <v>35</v>
      </c>
      <c r="R50" s="28" t="s">
        <v>35</v>
      </c>
      <c r="S50" s="28" t="s">
        <v>35</v>
      </c>
    </row>
    <row r="51" spans="1:19" ht="230.25" customHeight="1" x14ac:dyDescent="0.35">
      <c r="A51" s="40"/>
      <c r="B51" s="21"/>
      <c r="C51" s="21"/>
      <c r="D51" s="21"/>
      <c r="E51" s="21"/>
      <c r="F51" s="21"/>
      <c r="G51" s="21"/>
      <c r="H51" s="21"/>
      <c r="I51" s="22"/>
      <c r="J51" s="21"/>
      <c r="K51" s="23"/>
      <c r="L51" s="21"/>
      <c r="M51" s="21"/>
      <c r="N51" s="21"/>
      <c r="O51" s="73"/>
      <c r="P51" s="73"/>
      <c r="Q51" s="21"/>
      <c r="R51" s="21"/>
      <c r="S51" s="21"/>
    </row>
    <row r="52" spans="1:19" ht="230.25" customHeight="1" x14ac:dyDescent="0.35"/>
    <row r="53" spans="1:19" ht="230.25" customHeight="1" x14ac:dyDescent="0.35"/>
    <row r="54" spans="1:19" ht="230.25" customHeight="1" x14ac:dyDescent="0.35"/>
    <row r="55" spans="1:19" ht="230.25" customHeight="1" x14ac:dyDescent="0.35"/>
    <row r="56" spans="1:19" ht="230.25" customHeight="1" x14ac:dyDescent="0.35"/>
    <row r="57" spans="1:19" ht="230.25" customHeight="1" x14ac:dyDescent="0.35"/>
    <row r="58" spans="1:19" ht="230.25" customHeight="1" x14ac:dyDescent="0.35"/>
    <row r="59" spans="1:19" s="13" customFormat="1" ht="230.25" customHeight="1" x14ac:dyDescent="0.35">
      <c r="B59" s="3"/>
      <c r="C59" s="3"/>
      <c r="D59" s="3"/>
      <c r="E59" s="3"/>
      <c r="F59" s="3"/>
      <c r="G59" s="3"/>
      <c r="H59" s="3"/>
      <c r="I59" s="5"/>
      <c r="J59" s="3"/>
      <c r="K59" s="6"/>
      <c r="L59" s="3"/>
      <c r="M59" s="3"/>
      <c r="N59" s="3"/>
      <c r="O59" s="74"/>
      <c r="P59" s="74"/>
      <c r="Q59" s="3"/>
      <c r="R59" s="3"/>
      <c r="S59" s="3"/>
    </row>
    <row r="60" spans="1:19" s="13" customFormat="1" ht="230.25" customHeight="1" x14ac:dyDescent="0.35">
      <c r="B60" s="3"/>
      <c r="C60" s="3"/>
      <c r="D60" s="3"/>
      <c r="E60" s="3"/>
      <c r="F60" s="3"/>
      <c r="G60" s="3"/>
      <c r="H60" s="3"/>
      <c r="I60" s="5"/>
      <c r="J60" s="3"/>
      <c r="K60" s="6"/>
      <c r="L60" s="3"/>
      <c r="M60" s="3"/>
      <c r="N60" s="3"/>
      <c r="O60" s="74"/>
      <c r="P60" s="74"/>
      <c r="Q60" s="3"/>
      <c r="R60" s="3"/>
      <c r="S60" s="3"/>
    </row>
    <row r="61" spans="1:19" s="13" customFormat="1" ht="230.25" customHeight="1" x14ac:dyDescent="0.35">
      <c r="B61" s="3"/>
      <c r="C61" s="3"/>
      <c r="D61" s="3"/>
      <c r="E61" s="3"/>
      <c r="F61" s="3"/>
      <c r="G61" s="3"/>
      <c r="H61" s="3"/>
      <c r="I61" s="5"/>
      <c r="J61" s="3"/>
      <c r="K61" s="6"/>
      <c r="L61" s="3"/>
      <c r="M61" s="3"/>
      <c r="N61" s="3"/>
      <c r="O61" s="74"/>
      <c r="P61" s="74"/>
      <c r="Q61" s="3"/>
      <c r="R61" s="3"/>
      <c r="S61" s="3"/>
    </row>
    <row r="62" spans="1:19" s="13" customFormat="1" ht="230.25" customHeight="1" x14ac:dyDescent="0.35">
      <c r="B62" s="3"/>
      <c r="C62" s="3"/>
      <c r="D62" s="3"/>
      <c r="E62" s="3"/>
      <c r="F62" s="3"/>
      <c r="G62" s="3"/>
      <c r="H62" s="3"/>
      <c r="I62" s="5"/>
      <c r="J62" s="3"/>
      <c r="K62" s="6"/>
      <c r="L62" s="3"/>
      <c r="M62" s="3"/>
      <c r="N62" s="3"/>
      <c r="O62" s="74"/>
      <c r="P62" s="74"/>
      <c r="Q62" s="3"/>
      <c r="R62" s="3"/>
      <c r="S62" s="3"/>
    </row>
    <row r="63" spans="1:19" s="13" customFormat="1" ht="230.25" customHeight="1" x14ac:dyDescent="0.35">
      <c r="B63" s="3"/>
      <c r="C63" s="3"/>
      <c r="D63" s="3"/>
      <c r="E63" s="3"/>
      <c r="F63" s="3"/>
      <c r="G63" s="3"/>
      <c r="H63" s="3"/>
      <c r="I63" s="5"/>
      <c r="J63" s="3"/>
      <c r="K63" s="6"/>
      <c r="L63" s="3"/>
      <c r="M63" s="3"/>
      <c r="N63" s="3"/>
      <c r="O63" s="74"/>
      <c r="P63" s="74"/>
      <c r="Q63" s="3"/>
      <c r="R63" s="3"/>
      <c r="S63" s="3"/>
    </row>
    <row r="64" spans="1:19" s="13" customFormat="1" ht="230.25" customHeight="1" x14ac:dyDescent="0.35">
      <c r="B64" s="3"/>
      <c r="C64" s="3"/>
      <c r="D64" s="3"/>
      <c r="E64" s="3"/>
      <c r="F64" s="3"/>
      <c r="G64" s="3"/>
      <c r="H64" s="3"/>
      <c r="I64" s="5"/>
      <c r="J64" s="3"/>
      <c r="K64" s="6"/>
      <c r="L64" s="3"/>
      <c r="M64" s="3"/>
      <c r="N64" s="3"/>
      <c r="O64" s="74"/>
      <c r="P64" s="74"/>
      <c r="Q64" s="3"/>
      <c r="R64" s="3"/>
      <c r="S64" s="3"/>
    </row>
    <row r="65" spans="2:19" s="13" customFormat="1" ht="230.25" customHeight="1" x14ac:dyDescent="0.35">
      <c r="B65" s="3"/>
      <c r="C65" s="3"/>
      <c r="D65" s="3"/>
      <c r="E65" s="3"/>
      <c r="F65" s="3"/>
      <c r="G65" s="3"/>
      <c r="H65" s="3"/>
      <c r="I65" s="5"/>
      <c r="J65" s="3"/>
      <c r="K65" s="6"/>
      <c r="L65" s="3"/>
      <c r="M65" s="3"/>
      <c r="N65" s="3"/>
      <c r="O65" s="74"/>
      <c r="P65" s="74"/>
      <c r="Q65" s="3"/>
      <c r="R65" s="3"/>
      <c r="S65" s="3"/>
    </row>
    <row r="66" spans="2:19" s="13" customFormat="1" ht="230.25" customHeight="1" x14ac:dyDescent="0.35">
      <c r="B66" s="3"/>
      <c r="C66" s="3"/>
      <c r="D66" s="3"/>
      <c r="E66" s="3"/>
      <c r="F66" s="3"/>
      <c r="G66" s="3"/>
      <c r="H66" s="3"/>
      <c r="I66" s="5"/>
      <c r="J66" s="3"/>
      <c r="K66" s="6"/>
      <c r="L66" s="3"/>
      <c r="M66" s="3"/>
      <c r="N66" s="3"/>
      <c r="O66" s="74"/>
      <c r="P66" s="74"/>
      <c r="Q66" s="3"/>
      <c r="R66" s="3"/>
      <c r="S66" s="3"/>
    </row>
    <row r="67" spans="2:19" s="13" customFormat="1" ht="230.25" customHeight="1" x14ac:dyDescent="0.35">
      <c r="B67" s="3"/>
      <c r="C67" s="3"/>
      <c r="D67" s="3"/>
      <c r="E67" s="3"/>
      <c r="F67" s="3"/>
      <c r="G67" s="3"/>
      <c r="H67" s="3"/>
      <c r="I67" s="5"/>
      <c r="J67" s="3"/>
      <c r="K67" s="6"/>
      <c r="L67" s="3"/>
      <c r="M67" s="3"/>
      <c r="N67" s="3"/>
      <c r="O67" s="74"/>
      <c r="P67" s="74"/>
      <c r="Q67" s="3"/>
      <c r="R67" s="3"/>
      <c r="S67" s="3"/>
    </row>
    <row r="68" spans="2:19" s="13" customFormat="1" ht="230.25" customHeight="1" x14ac:dyDescent="0.35">
      <c r="B68" s="3"/>
      <c r="C68" s="3"/>
      <c r="D68" s="3"/>
      <c r="E68" s="3"/>
      <c r="F68" s="3"/>
      <c r="G68" s="3"/>
      <c r="H68" s="3"/>
      <c r="I68" s="5"/>
      <c r="J68" s="3"/>
      <c r="K68" s="6"/>
      <c r="L68" s="3"/>
      <c r="M68" s="3"/>
      <c r="N68" s="3"/>
      <c r="O68" s="74"/>
      <c r="P68" s="74"/>
      <c r="Q68" s="3"/>
      <c r="R68" s="3"/>
      <c r="S68" s="3"/>
    </row>
    <row r="69" spans="2:19" s="13" customFormat="1" ht="230.25" customHeight="1" x14ac:dyDescent="0.35">
      <c r="B69" s="3"/>
      <c r="C69" s="3"/>
      <c r="D69" s="3"/>
      <c r="E69" s="3"/>
      <c r="F69" s="3"/>
      <c r="G69" s="3"/>
      <c r="H69" s="3"/>
      <c r="I69" s="5"/>
      <c r="J69" s="3"/>
      <c r="K69" s="6"/>
      <c r="L69" s="3"/>
      <c r="M69" s="3"/>
      <c r="N69" s="3"/>
      <c r="O69" s="74"/>
      <c r="P69" s="74"/>
      <c r="Q69" s="3"/>
      <c r="R69" s="3"/>
      <c r="S69" s="3"/>
    </row>
    <row r="70" spans="2:19" s="13" customFormat="1" ht="230.25" customHeight="1" x14ac:dyDescent="0.35">
      <c r="B70" s="3"/>
      <c r="C70" s="3"/>
      <c r="D70" s="3"/>
      <c r="E70" s="3"/>
      <c r="F70" s="3"/>
      <c r="G70" s="3"/>
      <c r="H70" s="3"/>
      <c r="I70" s="5"/>
      <c r="J70" s="3"/>
      <c r="K70" s="6"/>
      <c r="L70" s="3"/>
      <c r="M70" s="3"/>
      <c r="N70" s="3"/>
      <c r="O70" s="74"/>
      <c r="P70" s="74"/>
      <c r="Q70" s="3"/>
      <c r="R70" s="3"/>
      <c r="S70" s="3"/>
    </row>
    <row r="71" spans="2:19" s="13" customFormat="1" ht="230.25" customHeight="1" x14ac:dyDescent="0.35">
      <c r="B71" s="3"/>
      <c r="C71" s="3"/>
      <c r="D71" s="3"/>
      <c r="E71" s="3"/>
      <c r="F71" s="3"/>
      <c r="G71" s="3"/>
      <c r="H71" s="3"/>
      <c r="I71" s="5"/>
      <c r="J71" s="3"/>
      <c r="K71" s="6"/>
      <c r="L71" s="3"/>
      <c r="M71" s="3"/>
      <c r="N71" s="3"/>
      <c r="O71" s="74"/>
      <c r="P71" s="74"/>
      <c r="Q71" s="3"/>
      <c r="R71" s="3"/>
      <c r="S71" s="3"/>
    </row>
    <row r="72" spans="2:19" s="13" customFormat="1" ht="230.25" customHeight="1" x14ac:dyDescent="0.35">
      <c r="B72" s="3"/>
      <c r="C72" s="3"/>
      <c r="D72" s="3"/>
      <c r="E72" s="3"/>
      <c r="F72" s="3"/>
      <c r="G72" s="3"/>
      <c r="H72" s="3"/>
      <c r="I72" s="5"/>
      <c r="J72" s="3"/>
      <c r="K72" s="6"/>
      <c r="L72" s="3"/>
      <c r="M72" s="3"/>
      <c r="N72" s="3"/>
      <c r="O72" s="74"/>
      <c r="P72" s="74"/>
      <c r="Q72" s="3"/>
      <c r="R72" s="3"/>
      <c r="S72" s="3"/>
    </row>
    <row r="73" spans="2:19" s="13" customFormat="1" ht="230.25" customHeight="1" x14ac:dyDescent="0.35">
      <c r="B73" s="3"/>
      <c r="C73" s="3"/>
      <c r="D73" s="3"/>
      <c r="E73" s="3"/>
      <c r="F73" s="3"/>
      <c r="G73" s="3"/>
      <c r="H73" s="3"/>
      <c r="I73" s="5"/>
      <c r="J73" s="3"/>
      <c r="K73" s="6"/>
      <c r="L73" s="3"/>
      <c r="M73" s="3"/>
      <c r="N73" s="3"/>
      <c r="O73" s="74"/>
      <c r="P73" s="74"/>
      <c r="Q73" s="3"/>
      <c r="R73" s="3"/>
      <c r="S73" s="3"/>
    </row>
    <row r="74" spans="2:19" s="13" customFormat="1" ht="230.25" customHeight="1" x14ac:dyDescent="0.35">
      <c r="B74" s="3"/>
      <c r="C74" s="3"/>
      <c r="D74" s="3"/>
      <c r="E74" s="3"/>
      <c r="F74" s="3"/>
      <c r="G74" s="3"/>
      <c r="H74" s="3"/>
      <c r="I74" s="5"/>
      <c r="J74" s="3"/>
      <c r="K74" s="6"/>
      <c r="L74" s="3"/>
      <c r="M74" s="3"/>
      <c r="N74" s="3"/>
      <c r="O74" s="74"/>
      <c r="P74" s="74"/>
      <c r="Q74" s="3"/>
      <c r="R74" s="3"/>
      <c r="S74" s="3"/>
    </row>
    <row r="75" spans="2:19" s="13" customFormat="1" ht="230.25" customHeight="1" x14ac:dyDescent="0.35">
      <c r="B75" s="3"/>
      <c r="C75" s="3"/>
      <c r="D75" s="3"/>
      <c r="E75" s="3"/>
      <c r="F75" s="3"/>
      <c r="G75" s="3"/>
      <c r="H75" s="3"/>
      <c r="I75" s="5"/>
      <c r="J75" s="3"/>
      <c r="K75" s="6"/>
      <c r="L75" s="3"/>
      <c r="M75" s="3"/>
      <c r="N75" s="3"/>
      <c r="O75" s="74"/>
      <c r="P75" s="74"/>
      <c r="Q75" s="3"/>
      <c r="R75" s="3"/>
      <c r="S75" s="3"/>
    </row>
    <row r="76" spans="2:19" s="13" customFormat="1" ht="230.25" customHeight="1" x14ac:dyDescent="0.35">
      <c r="B76" s="3"/>
      <c r="C76" s="3"/>
      <c r="D76" s="3"/>
      <c r="E76" s="3"/>
      <c r="F76" s="3"/>
      <c r="G76" s="3"/>
      <c r="H76" s="3"/>
      <c r="I76" s="5"/>
      <c r="J76" s="3"/>
      <c r="K76" s="6"/>
      <c r="L76" s="3"/>
      <c r="M76" s="3"/>
      <c r="N76" s="3"/>
      <c r="O76" s="74"/>
      <c r="P76" s="74"/>
      <c r="Q76" s="3"/>
      <c r="R76" s="3"/>
      <c r="S76" s="3"/>
    </row>
    <row r="77" spans="2:19" s="13" customFormat="1" ht="230.25" customHeight="1" x14ac:dyDescent="0.35">
      <c r="B77" s="3"/>
      <c r="C77" s="3"/>
      <c r="D77" s="3"/>
      <c r="E77" s="3"/>
      <c r="F77" s="3"/>
      <c r="G77" s="3"/>
      <c r="H77" s="3"/>
      <c r="I77" s="5"/>
      <c r="J77" s="3"/>
      <c r="K77" s="6"/>
      <c r="L77" s="3"/>
      <c r="M77" s="3"/>
      <c r="N77" s="3"/>
      <c r="O77" s="74"/>
      <c r="P77" s="74"/>
      <c r="Q77" s="3"/>
      <c r="R77" s="3"/>
      <c r="S77" s="3"/>
    </row>
    <row r="78" spans="2:19" s="13" customFormat="1" ht="230.25" customHeight="1" x14ac:dyDescent="0.35">
      <c r="B78" s="3"/>
      <c r="C78" s="3"/>
      <c r="D78" s="3"/>
      <c r="E78" s="3"/>
      <c r="F78" s="3"/>
      <c r="G78" s="3"/>
      <c r="H78" s="3"/>
      <c r="I78" s="5"/>
      <c r="J78" s="3"/>
      <c r="K78" s="6"/>
      <c r="L78" s="3"/>
      <c r="M78" s="3"/>
      <c r="N78" s="3"/>
      <c r="O78" s="74"/>
      <c r="P78" s="74"/>
      <c r="Q78" s="3"/>
      <c r="R78" s="3"/>
      <c r="S78" s="3"/>
    </row>
    <row r="79" spans="2:19" s="13" customFormat="1" ht="230.25" customHeight="1" x14ac:dyDescent="0.35">
      <c r="B79" s="3"/>
      <c r="C79" s="3"/>
      <c r="D79" s="3"/>
      <c r="E79" s="3"/>
      <c r="F79" s="3"/>
      <c r="G79" s="3"/>
      <c r="H79" s="3"/>
      <c r="I79" s="5"/>
      <c r="J79" s="3"/>
      <c r="K79" s="6"/>
      <c r="L79" s="3"/>
      <c r="M79" s="3"/>
      <c r="N79" s="3"/>
      <c r="O79" s="74"/>
      <c r="P79" s="74"/>
      <c r="Q79" s="3"/>
      <c r="R79" s="3"/>
      <c r="S79" s="3"/>
    </row>
    <row r="80" spans="2:19" s="13" customFormat="1" ht="230.25" customHeight="1" x14ac:dyDescent="0.35">
      <c r="B80" s="3"/>
      <c r="C80" s="3"/>
      <c r="D80" s="3"/>
      <c r="E80" s="3"/>
      <c r="F80" s="3"/>
      <c r="G80" s="3"/>
      <c r="H80" s="3"/>
      <c r="I80" s="5"/>
      <c r="J80" s="3"/>
      <c r="K80" s="6"/>
      <c r="L80" s="3"/>
      <c r="M80" s="3"/>
      <c r="N80" s="3"/>
      <c r="O80" s="74"/>
      <c r="P80" s="74"/>
      <c r="Q80" s="3"/>
      <c r="R80" s="3"/>
      <c r="S80" s="3"/>
    </row>
    <row r="81" spans="2:19" s="13" customFormat="1" ht="230.25" customHeight="1" x14ac:dyDescent="0.35">
      <c r="B81" s="3"/>
      <c r="C81" s="3"/>
      <c r="D81" s="3"/>
      <c r="E81" s="3"/>
      <c r="F81" s="3"/>
      <c r="G81" s="3"/>
      <c r="H81" s="3"/>
      <c r="I81" s="5"/>
      <c r="J81" s="3"/>
      <c r="K81" s="6"/>
      <c r="L81" s="3"/>
      <c r="M81" s="3"/>
      <c r="N81" s="3"/>
      <c r="O81" s="74"/>
      <c r="P81" s="74"/>
      <c r="Q81" s="3"/>
      <c r="R81" s="3"/>
      <c r="S81" s="3"/>
    </row>
    <row r="82" spans="2:19" s="13" customFormat="1" ht="230.25" customHeight="1" x14ac:dyDescent="0.35">
      <c r="B82" s="3"/>
      <c r="C82" s="3"/>
      <c r="D82" s="3"/>
      <c r="E82" s="3"/>
      <c r="F82" s="3"/>
      <c r="G82" s="3"/>
      <c r="H82" s="3"/>
      <c r="I82" s="5"/>
      <c r="J82" s="3"/>
      <c r="K82" s="6"/>
      <c r="L82" s="3"/>
      <c r="M82" s="3"/>
      <c r="N82" s="3"/>
      <c r="O82" s="74"/>
      <c r="P82" s="74"/>
      <c r="Q82" s="3"/>
      <c r="R82" s="3"/>
      <c r="S82" s="3"/>
    </row>
    <row r="83" spans="2:19" s="13" customFormat="1" ht="230.25" customHeight="1" x14ac:dyDescent="0.35">
      <c r="B83" s="3"/>
      <c r="C83" s="3"/>
      <c r="D83" s="3"/>
      <c r="E83" s="3"/>
      <c r="F83" s="3"/>
      <c r="G83" s="3"/>
      <c r="H83" s="3"/>
      <c r="I83" s="5"/>
      <c r="J83" s="3"/>
      <c r="K83" s="6"/>
      <c r="L83" s="3"/>
      <c r="M83" s="3"/>
      <c r="N83" s="3"/>
      <c r="O83" s="74"/>
      <c r="P83" s="74"/>
      <c r="Q83" s="3"/>
      <c r="R83" s="3"/>
      <c r="S83" s="3"/>
    </row>
    <row r="84" spans="2:19" s="13" customFormat="1" ht="230.25" customHeight="1" x14ac:dyDescent="0.35">
      <c r="B84" s="3"/>
      <c r="C84" s="3"/>
      <c r="D84" s="3"/>
      <c r="E84" s="3"/>
      <c r="F84" s="3"/>
      <c r="G84" s="3"/>
      <c r="H84" s="3"/>
      <c r="I84" s="5"/>
      <c r="J84" s="3"/>
      <c r="K84" s="6"/>
      <c r="L84" s="3"/>
      <c r="M84" s="3"/>
      <c r="N84" s="3"/>
      <c r="O84" s="74"/>
      <c r="P84" s="74"/>
      <c r="Q84" s="3"/>
      <c r="R84" s="3"/>
      <c r="S84" s="3"/>
    </row>
    <row r="85" spans="2:19" s="13" customFormat="1" ht="230.25" customHeight="1" x14ac:dyDescent="0.35">
      <c r="B85" s="3"/>
      <c r="C85" s="3"/>
      <c r="D85" s="3"/>
      <c r="E85" s="3"/>
      <c r="F85" s="3"/>
      <c r="G85" s="3"/>
      <c r="H85" s="3"/>
      <c r="I85" s="5"/>
      <c r="J85" s="3"/>
      <c r="K85" s="6"/>
      <c r="L85" s="3"/>
      <c r="M85" s="3"/>
      <c r="N85" s="3"/>
      <c r="O85" s="74"/>
      <c r="P85" s="74"/>
      <c r="Q85" s="3"/>
      <c r="R85" s="3"/>
      <c r="S85" s="3"/>
    </row>
    <row r="86" spans="2:19" s="13" customFormat="1" ht="230.25" customHeight="1" x14ac:dyDescent="0.35">
      <c r="B86" s="3"/>
      <c r="C86" s="3"/>
      <c r="D86" s="3"/>
      <c r="E86" s="3"/>
      <c r="F86" s="3"/>
      <c r="G86" s="3"/>
      <c r="H86" s="3"/>
      <c r="I86" s="5"/>
      <c r="J86" s="3"/>
      <c r="K86" s="6"/>
      <c r="L86" s="3"/>
      <c r="M86" s="3"/>
      <c r="N86" s="3"/>
      <c r="O86" s="74"/>
      <c r="P86" s="74"/>
      <c r="Q86" s="3"/>
      <c r="R86" s="3"/>
      <c r="S86" s="3"/>
    </row>
    <row r="87" spans="2:19" s="13" customFormat="1" ht="230.25" customHeight="1" x14ac:dyDescent="0.35">
      <c r="B87" s="3"/>
      <c r="C87" s="3"/>
      <c r="D87" s="3"/>
      <c r="E87" s="3"/>
      <c r="F87" s="3"/>
      <c r="G87" s="3"/>
      <c r="H87" s="3"/>
      <c r="I87" s="5"/>
      <c r="J87" s="3"/>
      <c r="K87" s="6"/>
      <c r="L87" s="3"/>
      <c r="M87" s="3"/>
      <c r="N87" s="3"/>
      <c r="O87" s="74"/>
      <c r="P87" s="74"/>
      <c r="Q87" s="3"/>
      <c r="R87" s="3"/>
      <c r="S87" s="3"/>
    </row>
    <row r="88" spans="2:19" s="13" customFormat="1" ht="230.25" customHeight="1" x14ac:dyDescent="0.35">
      <c r="B88" s="3"/>
      <c r="C88" s="3"/>
      <c r="D88" s="3"/>
      <c r="E88" s="3"/>
      <c r="F88" s="3"/>
      <c r="G88" s="3"/>
      <c r="H88" s="3"/>
      <c r="I88" s="5"/>
      <c r="J88" s="3"/>
      <c r="K88" s="6"/>
      <c r="L88" s="3"/>
      <c r="M88" s="3"/>
      <c r="N88" s="3"/>
      <c r="O88" s="74"/>
      <c r="P88" s="74"/>
      <c r="Q88" s="3"/>
      <c r="R88" s="3"/>
      <c r="S88" s="3"/>
    </row>
    <row r="89" spans="2:19" s="13" customFormat="1" ht="230.25" customHeight="1" x14ac:dyDescent="0.35">
      <c r="B89" s="3"/>
      <c r="C89" s="3"/>
      <c r="D89" s="3"/>
      <c r="E89" s="3"/>
      <c r="F89" s="3"/>
      <c r="G89" s="3"/>
      <c r="H89" s="3"/>
      <c r="I89" s="5"/>
      <c r="J89" s="3"/>
      <c r="K89" s="6"/>
      <c r="L89" s="3"/>
      <c r="M89" s="3"/>
      <c r="N89" s="3"/>
      <c r="O89" s="74"/>
      <c r="P89" s="74"/>
      <c r="Q89" s="3"/>
      <c r="R89" s="3"/>
      <c r="S89" s="3"/>
    </row>
    <row r="90" spans="2:19" s="13" customFormat="1" ht="230.25" customHeight="1" x14ac:dyDescent="0.35">
      <c r="B90" s="3"/>
      <c r="C90" s="3"/>
      <c r="D90" s="3"/>
      <c r="E90" s="3"/>
      <c r="F90" s="3"/>
      <c r="G90" s="3"/>
      <c r="H90" s="3"/>
      <c r="I90" s="5"/>
      <c r="J90" s="3"/>
      <c r="K90" s="6"/>
      <c r="L90" s="3"/>
      <c r="M90" s="3"/>
      <c r="N90" s="3"/>
      <c r="O90" s="74"/>
      <c r="P90" s="74"/>
      <c r="Q90" s="3"/>
      <c r="R90" s="3"/>
      <c r="S90" s="3"/>
    </row>
    <row r="91" spans="2:19" s="13" customFormat="1" ht="230.25" customHeight="1" x14ac:dyDescent="0.35">
      <c r="B91" s="3"/>
      <c r="C91" s="3"/>
      <c r="D91" s="3"/>
      <c r="E91" s="3"/>
      <c r="F91" s="3"/>
      <c r="G91" s="3"/>
      <c r="H91" s="3"/>
      <c r="I91" s="5"/>
      <c r="J91" s="3"/>
      <c r="K91" s="6"/>
      <c r="L91" s="3"/>
      <c r="M91" s="3"/>
      <c r="N91" s="3"/>
      <c r="O91" s="74"/>
      <c r="P91" s="74"/>
      <c r="Q91" s="3"/>
      <c r="R91" s="3"/>
      <c r="S91" s="3"/>
    </row>
    <row r="92" spans="2:19" s="13" customFormat="1" ht="230.25" customHeight="1" x14ac:dyDescent="0.35">
      <c r="B92" s="3"/>
      <c r="C92" s="3"/>
      <c r="D92" s="3"/>
      <c r="E92" s="3"/>
      <c r="F92" s="3"/>
      <c r="G92" s="3"/>
      <c r="H92" s="3"/>
      <c r="I92" s="5"/>
      <c r="J92" s="3"/>
      <c r="K92" s="6"/>
      <c r="L92" s="3"/>
      <c r="M92" s="3"/>
      <c r="N92" s="3"/>
      <c r="O92" s="74"/>
      <c r="P92" s="74"/>
      <c r="Q92" s="3"/>
      <c r="R92" s="3"/>
      <c r="S92" s="3"/>
    </row>
    <row r="93" spans="2:19" s="13" customFormat="1" ht="230.25" customHeight="1" x14ac:dyDescent="0.35">
      <c r="B93" s="3"/>
      <c r="C93" s="3"/>
      <c r="D93" s="3"/>
      <c r="E93" s="3"/>
      <c r="F93" s="3"/>
      <c r="G93" s="3"/>
      <c r="H93" s="3"/>
      <c r="I93" s="5"/>
      <c r="J93" s="3"/>
      <c r="K93" s="6"/>
      <c r="L93" s="3"/>
      <c r="M93" s="3"/>
      <c r="N93" s="3"/>
      <c r="O93" s="74"/>
      <c r="P93" s="74"/>
      <c r="Q93" s="3"/>
      <c r="R93" s="3"/>
      <c r="S93" s="3"/>
    </row>
    <row r="94" spans="2:19" s="13" customFormat="1" ht="230.25" customHeight="1" x14ac:dyDescent="0.35">
      <c r="B94" s="3"/>
      <c r="C94" s="3"/>
      <c r="D94" s="3"/>
      <c r="E94" s="3"/>
      <c r="F94" s="3"/>
      <c r="G94" s="3"/>
      <c r="H94" s="3"/>
      <c r="I94" s="5"/>
      <c r="J94" s="3"/>
      <c r="K94" s="6"/>
      <c r="L94" s="3"/>
      <c r="M94" s="3"/>
      <c r="N94" s="3"/>
      <c r="O94" s="74"/>
      <c r="P94" s="74"/>
      <c r="Q94" s="3"/>
      <c r="R94" s="3"/>
      <c r="S94" s="3"/>
    </row>
    <row r="95" spans="2:19" s="13" customFormat="1" ht="230.25" customHeight="1" x14ac:dyDescent="0.35">
      <c r="B95" s="3"/>
      <c r="C95" s="3"/>
      <c r="D95" s="3"/>
      <c r="E95" s="3"/>
      <c r="F95" s="3"/>
      <c r="G95" s="3"/>
      <c r="H95" s="3"/>
      <c r="I95" s="5"/>
      <c r="J95" s="3"/>
      <c r="K95" s="6"/>
      <c r="L95" s="3"/>
      <c r="M95" s="3"/>
      <c r="N95" s="3"/>
      <c r="O95" s="74"/>
      <c r="P95" s="74"/>
      <c r="Q95" s="3"/>
      <c r="R95" s="3"/>
      <c r="S95" s="3"/>
    </row>
    <row r="96" spans="2:19" s="13" customFormat="1" ht="230.25" customHeight="1" x14ac:dyDescent="0.35">
      <c r="B96" s="3"/>
      <c r="C96" s="3"/>
      <c r="D96" s="3"/>
      <c r="E96" s="3"/>
      <c r="F96" s="3"/>
      <c r="G96" s="3"/>
      <c r="H96" s="3"/>
      <c r="I96" s="5"/>
      <c r="J96" s="3"/>
      <c r="K96" s="6"/>
      <c r="L96" s="3"/>
      <c r="M96" s="3"/>
      <c r="N96" s="3"/>
      <c r="O96" s="74"/>
      <c r="P96" s="74"/>
      <c r="Q96" s="3"/>
      <c r="R96" s="3"/>
      <c r="S96" s="3"/>
    </row>
    <row r="97" spans="2:19" s="13" customFormat="1" ht="230.25" customHeight="1" x14ac:dyDescent="0.35">
      <c r="B97" s="3"/>
      <c r="C97" s="3"/>
      <c r="D97" s="3"/>
      <c r="E97" s="3"/>
      <c r="F97" s="3"/>
      <c r="G97" s="3"/>
      <c r="H97" s="3"/>
      <c r="I97" s="5"/>
      <c r="J97" s="3"/>
      <c r="K97" s="6"/>
      <c r="L97" s="3"/>
      <c r="M97" s="3"/>
      <c r="N97" s="3"/>
      <c r="O97" s="74"/>
      <c r="P97" s="74"/>
      <c r="Q97" s="3"/>
      <c r="R97" s="3"/>
      <c r="S97" s="3"/>
    </row>
    <row r="98" spans="2:19" s="13" customFormat="1" ht="230.25" customHeight="1" x14ac:dyDescent="0.35">
      <c r="B98" s="3"/>
      <c r="C98" s="3"/>
      <c r="D98" s="3"/>
      <c r="E98" s="3"/>
      <c r="F98" s="3"/>
      <c r="G98" s="3"/>
      <c r="H98" s="3"/>
      <c r="I98" s="5"/>
      <c r="J98" s="3"/>
      <c r="K98" s="6"/>
      <c r="L98" s="3"/>
      <c r="M98" s="3"/>
      <c r="N98" s="3"/>
      <c r="O98" s="74"/>
      <c r="P98" s="74"/>
      <c r="Q98" s="3"/>
      <c r="R98" s="3"/>
      <c r="S98" s="3"/>
    </row>
    <row r="99" spans="2:19" s="13" customFormat="1" ht="230.25" customHeight="1" x14ac:dyDescent="0.35">
      <c r="B99" s="3"/>
      <c r="C99" s="3"/>
      <c r="D99" s="3"/>
      <c r="E99" s="3"/>
      <c r="F99" s="3"/>
      <c r="G99" s="3"/>
      <c r="H99" s="3"/>
      <c r="I99" s="5"/>
      <c r="J99" s="3"/>
      <c r="K99" s="6"/>
      <c r="L99" s="3"/>
      <c r="M99" s="3"/>
      <c r="N99" s="3"/>
      <c r="O99" s="74"/>
      <c r="P99" s="74"/>
      <c r="Q99" s="3"/>
      <c r="R99" s="3"/>
      <c r="S99" s="3"/>
    </row>
    <row r="100" spans="2:19" s="13" customFormat="1" ht="230.25" customHeight="1" x14ac:dyDescent="0.35">
      <c r="B100" s="3"/>
      <c r="C100" s="3"/>
      <c r="D100" s="3"/>
      <c r="E100" s="3"/>
      <c r="F100" s="3"/>
      <c r="G100" s="3"/>
      <c r="H100" s="3"/>
      <c r="I100" s="5"/>
      <c r="J100" s="3"/>
      <c r="K100" s="6"/>
      <c r="L100" s="3"/>
      <c r="M100" s="3"/>
      <c r="N100" s="3"/>
      <c r="O100" s="74"/>
      <c r="P100" s="74"/>
      <c r="Q100" s="3"/>
      <c r="R100" s="3"/>
      <c r="S100" s="3"/>
    </row>
    <row r="101" spans="2:19" s="13" customFormat="1" ht="230.25" customHeight="1" x14ac:dyDescent="0.35">
      <c r="B101" s="3"/>
      <c r="C101" s="3"/>
      <c r="D101" s="3"/>
      <c r="E101" s="3"/>
      <c r="F101" s="3"/>
      <c r="G101" s="3"/>
      <c r="H101" s="3"/>
      <c r="I101" s="5"/>
      <c r="J101" s="3"/>
      <c r="K101" s="6"/>
      <c r="L101" s="3"/>
      <c r="M101" s="3"/>
      <c r="N101" s="3"/>
      <c r="O101" s="74"/>
      <c r="P101" s="74"/>
      <c r="Q101" s="3"/>
      <c r="R101" s="3"/>
      <c r="S101" s="3"/>
    </row>
    <row r="102" spans="2:19" s="13" customFormat="1" ht="230.25" customHeight="1" x14ac:dyDescent="0.35">
      <c r="B102" s="3"/>
      <c r="C102" s="3"/>
      <c r="D102" s="3"/>
      <c r="E102" s="3"/>
      <c r="F102" s="3"/>
      <c r="G102" s="3"/>
      <c r="H102" s="3"/>
      <c r="I102" s="5"/>
      <c r="J102" s="3"/>
      <c r="K102" s="6"/>
      <c r="L102" s="3"/>
      <c r="M102" s="3"/>
      <c r="N102" s="3"/>
      <c r="O102" s="74"/>
      <c r="P102" s="74"/>
      <c r="Q102" s="3"/>
      <c r="R102" s="3"/>
      <c r="S102" s="3"/>
    </row>
    <row r="103" spans="2:19" s="13" customFormat="1" ht="230.25" customHeight="1" x14ac:dyDescent="0.35">
      <c r="B103" s="3"/>
      <c r="C103" s="3"/>
      <c r="D103" s="3"/>
      <c r="E103" s="3"/>
      <c r="F103" s="3"/>
      <c r="G103" s="3"/>
      <c r="H103" s="3"/>
      <c r="I103" s="5"/>
      <c r="J103" s="3"/>
      <c r="K103" s="6"/>
      <c r="L103" s="3"/>
      <c r="M103" s="3"/>
      <c r="N103" s="3"/>
      <c r="O103" s="74"/>
      <c r="P103" s="74"/>
      <c r="Q103" s="3"/>
      <c r="R103" s="3"/>
      <c r="S103" s="3"/>
    </row>
    <row r="104" spans="2:19" s="13" customFormat="1" ht="230.25" customHeight="1" x14ac:dyDescent="0.35">
      <c r="B104" s="3"/>
      <c r="C104" s="3"/>
      <c r="D104" s="3"/>
      <c r="E104" s="3"/>
      <c r="F104" s="3"/>
      <c r="G104" s="3"/>
      <c r="H104" s="3"/>
      <c r="I104" s="5"/>
      <c r="J104" s="3"/>
      <c r="K104" s="6"/>
      <c r="L104" s="3"/>
      <c r="M104" s="3"/>
      <c r="N104" s="3"/>
      <c r="O104" s="74"/>
      <c r="P104" s="74"/>
      <c r="Q104" s="3"/>
      <c r="R104" s="3"/>
      <c r="S104" s="3"/>
    </row>
    <row r="105" spans="2:19" s="13" customFormat="1" ht="230.25" customHeight="1" x14ac:dyDescent="0.35">
      <c r="B105" s="3"/>
      <c r="C105" s="3"/>
      <c r="D105" s="3"/>
      <c r="E105" s="3"/>
      <c r="F105" s="3"/>
      <c r="G105" s="3"/>
      <c r="H105" s="3"/>
      <c r="I105" s="5"/>
      <c r="J105" s="3"/>
      <c r="K105" s="6"/>
      <c r="L105" s="3"/>
      <c r="M105" s="3"/>
      <c r="N105" s="3"/>
      <c r="O105" s="74"/>
      <c r="P105" s="74"/>
      <c r="Q105" s="3"/>
      <c r="R105" s="3"/>
      <c r="S105" s="3"/>
    </row>
    <row r="106" spans="2:19" s="13" customFormat="1" ht="230.25" customHeight="1" x14ac:dyDescent="0.35">
      <c r="B106" s="3"/>
      <c r="C106" s="3"/>
      <c r="D106" s="3"/>
      <c r="E106" s="3"/>
      <c r="F106" s="3"/>
      <c r="G106" s="3"/>
      <c r="H106" s="3"/>
      <c r="I106" s="5"/>
      <c r="J106" s="3"/>
      <c r="K106" s="6"/>
      <c r="L106" s="3"/>
      <c r="M106" s="3"/>
      <c r="N106" s="3"/>
      <c r="O106" s="74"/>
      <c r="P106" s="74"/>
      <c r="Q106" s="3"/>
      <c r="R106" s="3"/>
      <c r="S106" s="3"/>
    </row>
    <row r="107" spans="2:19" s="13" customFormat="1" ht="230.25" customHeight="1" x14ac:dyDescent="0.35">
      <c r="B107" s="3"/>
      <c r="C107" s="3"/>
      <c r="D107" s="3"/>
      <c r="E107" s="3"/>
      <c r="F107" s="3"/>
      <c r="G107" s="3"/>
      <c r="H107" s="3"/>
      <c r="I107" s="5"/>
      <c r="J107" s="3"/>
      <c r="K107" s="6"/>
      <c r="L107" s="3"/>
      <c r="M107" s="3"/>
      <c r="N107" s="3"/>
      <c r="O107" s="74"/>
      <c r="P107" s="74"/>
      <c r="Q107" s="3"/>
      <c r="R107" s="3"/>
      <c r="S107" s="3"/>
    </row>
    <row r="108" spans="2:19" s="13" customFormat="1" ht="230.25" customHeight="1" x14ac:dyDescent="0.35">
      <c r="B108" s="3"/>
      <c r="C108" s="3"/>
      <c r="D108" s="3"/>
      <c r="E108" s="3"/>
      <c r="F108" s="3"/>
      <c r="G108" s="3"/>
      <c r="H108" s="3"/>
      <c r="I108" s="5"/>
      <c r="J108" s="3"/>
      <c r="K108" s="6"/>
      <c r="L108" s="3"/>
      <c r="M108" s="3"/>
      <c r="N108" s="3"/>
      <c r="O108" s="74"/>
      <c r="P108" s="74"/>
      <c r="Q108" s="3"/>
      <c r="R108" s="3"/>
      <c r="S108" s="3"/>
    </row>
    <row r="109" spans="2:19" s="13" customFormat="1" ht="230.25" customHeight="1" x14ac:dyDescent="0.35">
      <c r="B109" s="3"/>
      <c r="C109" s="3"/>
      <c r="D109" s="3"/>
      <c r="E109" s="3"/>
      <c r="F109" s="3"/>
      <c r="G109" s="3"/>
      <c r="H109" s="3"/>
      <c r="I109" s="5"/>
      <c r="J109" s="3"/>
      <c r="K109" s="6"/>
      <c r="L109" s="3"/>
      <c r="M109" s="3"/>
      <c r="N109" s="3"/>
      <c r="O109" s="74"/>
      <c r="P109" s="74"/>
      <c r="Q109" s="3"/>
      <c r="R109" s="3"/>
      <c r="S109" s="3"/>
    </row>
    <row r="110" spans="2:19" s="13" customFormat="1" ht="230.25" customHeight="1" x14ac:dyDescent="0.35">
      <c r="B110" s="3"/>
      <c r="C110" s="3"/>
      <c r="D110" s="3"/>
      <c r="E110" s="3"/>
      <c r="F110" s="3"/>
      <c r="G110" s="3"/>
      <c r="H110" s="3"/>
      <c r="I110" s="5"/>
      <c r="J110" s="3"/>
      <c r="K110" s="6"/>
      <c r="L110" s="3"/>
      <c r="M110" s="3"/>
      <c r="N110" s="3"/>
      <c r="O110" s="74"/>
      <c r="P110" s="74"/>
      <c r="Q110" s="3"/>
      <c r="R110" s="3"/>
      <c r="S110" s="3"/>
    </row>
    <row r="111" spans="2:19" s="13" customFormat="1" ht="230.25" customHeight="1" x14ac:dyDescent="0.35">
      <c r="B111" s="3"/>
      <c r="C111" s="3"/>
      <c r="D111" s="3"/>
      <c r="E111" s="3"/>
      <c r="F111" s="3"/>
      <c r="G111" s="3"/>
      <c r="H111" s="3"/>
      <c r="I111" s="5"/>
      <c r="J111" s="3"/>
      <c r="K111" s="6"/>
      <c r="L111" s="3"/>
      <c r="M111" s="3"/>
      <c r="N111" s="3"/>
      <c r="O111" s="74"/>
      <c r="P111" s="74"/>
      <c r="Q111" s="3"/>
      <c r="R111" s="3"/>
      <c r="S111" s="3"/>
    </row>
  </sheetData>
  <autoFilter ref="A2:S2" xr:uid="{0635CCF6-8BFB-4C5E-B79A-2AC28C4F0AB1}"/>
  <mergeCells count="1">
    <mergeCell ref="B1:S1"/>
  </mergeCells>
  <hyperlinks>
    <hyperlink ref="F12" r:id="rId1" xr:uid="{E728FAD7-5F02-4908-87EF-5319A4AAAACD}"/>
    <hyperlink ref="F13" r:id="rId2" xr:uid="{6BF5D1D7-63F5-4888-9E57-7E30B5F1E899}"/>
    <hyperlink ref="F15" r:id="rId3" xr:uid="{77EF3758-1464-46E1-A36E-7540299EF1DC}"/>
    <hyperlink ref="F14" r:id="rId4" xr:uid="{E288D6E2-C6F7-4610-839C-85289E390321}"/>
    <hyperlink ref="F16" r:id="rId5" xr:uid="{C4A45E23-DFDA-4BFA-BF2A-504D8F1055C9}"/>
    <hyperlink ref="F17" r:id="rId6" xr:uid="{7D1C517A-DF5B-492D-89CB-A0EC92DB5CB9}"/>
    <hyperlink ref="F18" r:id="rId7" xr:uid="{DD958AC4-23FD-4A26-8639-F44E5A739613}"/>
    <hyperlink ref="F19" r:id="rId8" xr:uid="{8F9E4258-5CD6-42B1-A635-040D2713E7D2}"/>
    <hyperlink ref="F20" r:id="rId9" xr:uid="{633DDF54-E248-4B1C-AFD2-3E0194EDC5F1}"/>
    <hyperlink ref="F21" r:id="rId10" xr:uid="{6EBA1EFD-A04B-4BE4-A8F0-3BB4FF61D23E}"/>
    <hyperlink ref="F22" r:id="rId11" xr:uid="{B5E0B8EE-60F9-4625-B825-4CD37A3A8C26}"/>
    <hyperlink ref="F23" r:id="rId12" xr:uid="{A9F5B15B-443B-4F97-86B9-309211BBC33D}"/>
    <hyperlink ref="F24" r:id="rId13" xr:uid="{506EF48A-D652-4274-B9BE-A8D99D740D43}"/>
    <hyperlink ref="F25" r:id="rId14" xr:uid="{54545176-78E3-4BD4-8249-D6640FD3CA44}"/>
    <hyperlink ref="F26" r:id="rId15" xr:uid="{F964377C-519D-4A0F-A9F8-4097A134BB9F}"/>
    <hyperlink ref="F27" r:id="rId16" xr:uid="{FF36C707-3B65-4961-B90E-8967F2595779}"/>
    <hyperlink ref="F28" r:id="rId17" xr:uid="{C72CB90B-99CD-42F6-ADF8-6B585D3C3B6F}"/>
    <hyperlink ref="F29" r:id="rId18" xr:uid="{2F17B120-A2DB-4B16-8E5A-328AB8160213}"/>
    <hyperlink ref="F30" r:id="rId19" xr:uid="{BACAB9A8-B7D9-4F26-80DC-D64CBC5A9B02}"/>
    <hyperlink ref="F31" r:id="rId20" xr:uid="{06A0FD46-2CFF-4F3E-8200-58DB762FFFDD}"/>
    <hyperlink ref="F32" r:id="rId21" xr:uid="{DF182D21-AAC6-4D25-8FB6-72790B9FD9E0}"/>
    <hyperlink ref="F33" r:id="rId22" xr:uid="{5D472730-31FF-4074-98C9-B2E35C1A9EC0}"/>
    <hyperlink ref="F34" r:id="rId23" xr:uid="{A66EEB81-30A3-4958-B56C-D4174DEFC21D}"/>
    <hyperlink ref="F35" r:id="rId24" xr:uid="{7656907E-D8D0-44A7-AABA-A2F5AEEB5C7F}"/>
    <hyperlink ref="F36" r:id="rId25" xr:uid="{EA54C9B0-CA13-413A-9802-ACDF0899C1D5}"/>
    <hyperlink ref="F37" r:id="rId26" xr:uid="{09F900C4-ED92-4DA1-B737-B20C143BF37F}"/>
    <hyperlink ref="F38" r:id="rId27" xr:uid="{83B63EF5-B7EF-475A-B5FD-A787BD9217E1}"/>
    <hyperlink ref="F39" r:id="rId28" xr:uid="{B193B62F-853A-4F9D-9DE3-D8AFC7DC4BA3}"/>
    <hyperlink ref="F40" r:id="rId29" xr:uid="{421299D5-A850-411F-8FD9-EDFEB771DD0C}"/>
    <hyperlink ref="F42" r:id="rId30" xr:uid="{2E29A2DF-C2D3-4D59-82D4-060FECA996C1}"/>
    <hyperlink ref="F41" r:id="rId31" xr:uid="{B5E90C66-2FDC-4B6E-92B1-EE8AB85AABFE}"/>
    <hyperlink ref="F43" r:id="rId32" xr:uid="{D1622B0B-3E2E-41A2-A3ED-7D136009AA64}"/>
    <hyperlink ref="F45" r:id="rId33" xr:uid="{BEADBE80-BF7F-4B5E-B823-147ABA447E61}"/>
    <hyperlink ref="F46" r:id="rId34" xr:uid="{7CDB7083-3120-425F-A801-D5F13C09C625}"/>
    <hyperlink ref="F44" r:id="rId35" xr:uid="{A1AD2E69-AA5D-4B3D-961B-B6DAE1DFC27E}"/>
    <hyperlink ref="F47" r:id="rId36" xr:uid="{7C466AEC-6B4B-44A8-A3BE-64D48A63713A}"/>
    <hyperlink ref="F49" r:id="rId37" display="_x0009_B09JS7M29Y" xr:uid="{8D354860-3C8F-445A-B566-97165E1DEC5C}"/>
    <hyperlink ref="F48" r:id="rId38" xr:uid="{CE46887B-A672-4F84-8065-4A4305D71748}"/>
    <hyperlink ref="F50" r:id="rId39" xr:uid="{D0BE636A-7B42-444E-A84F-2217AE1F744A}"/>
  </hyperlinks>
  <pageMargins left="0.7" right="0.7" top="0.75" bottom="0.75" header="0.3" footer="0.3"/>
  <pageSetup orientation="portrait" r:id="rId40"/>
  <drawing r:id="rId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AB6-82F7-4622-8419-A0FD47C7E207}">
  <dimension ref="A1:S89"/>
  <sheetViews>
    <sheetView topLeftCell="A2" zoomScale="80" zoomScaleNormal="80" workbookViewId="0">
      <selection activeCell="Y3" sqref="A3:Y3"/>
    </sheetView>
  </sheetViews>
  <sheetFormatPr defaultRowHeight="22.5" customHeight="1" x14ac:dyDescent="0.35"/>
  <cols>
    <col min="1" max="1" width="12.54296875" style="13" customWidth="1"/>
    <col min="2" max="2" width="10.54296875" style="3" customWidth="1"/>
    <col min="3" max="3" width="10.81640625" style="3" customWidth="1"/>
    <col min="4" max="4" width="16.54296875" style="3" customWidth="1"/>
    <col min="5" max="6" width="12.453125" style="3" customWidth="1"/>
    <col min="7" max="7" width="7.26953125" style="3" customWidth="1"/>
    <col min="8" max="8" width="8.7265625" style="3" customWidth="1"/>
    <col min="9" max="9" width="9.81640625" style="5" customWidth="1"/>
    <col min="10" max="10" width="6.1796875" style="3" customWidth="1"/>
    <col min="11" max="11" width="9.7265625" style="6" customWidth="1"/>
    <col min="12" max="12" width="16.453125" style="3" customWidth="1"/>
    <col min="13" max="13" width="10.1796875" style="3" customWidth="1"/>
    <col min="14" max="14" width="12.81640625" style="3" customWidth="1"/>
    <col min="15" max="15" width="8.26953125" style="74" customWidth="1"/>
    <col min="16" max="16" width="9.6328125" style="74" customWidth="1"/>
    <col min="17" max="17" width="10.81640625" style="3" customWidth="1"/>
    <col min="18" max="18" width="6.54296875" style="3" customWidth="1"/>
    <col min="19" max="19" width="8.81640625" style="3" customWidth="1"/>
  </cols>
  <sheetData>
    <row r="1" spans="1:19" ht="34.9" hidden="1" customHeight="1" x14ac:dyDescent="0.35">
      <c r="A1" s="30" t="s">
        <v>5</v>
      </c>
      <c r="B1" s="94" t="s">
        <v>6</v>
      </c>
      <c r="C1" s="94"/>
      <c r="D1" s="94"/>
      <c r="E1" s="94"/>
      <c r="F1" s="94"/>
      <c r="G1" s="94"/>
      <c r="H1" s="94"/>
      <c r="I1" s="94"/>
      <c r="J1" s="94"/>
      <c r="K1" s="94"/>
      <c r="L1" s="94"/>
      <c r="M1" s="94"/>
      <c r="N1" s="94"/>
      <c r="O1" s="94"/>
      <c r="P1" s="94"/>
      <c r="Q1" s="94"/>
      <c r="R1" s="94"/>
      <c r="S1" s="94"/>
    </row>
    <row r="2" spans="1:19" ht="73.150000000000006" customHeight="1" x14ac:dyDescent="0.35">
      <c r="A2" s="31" t="s">
        <v>7</v>
      </c>
      <c r="B2" s="31" t="s">
        <v>437</v>
      </c>
      <c r="C2" s="31" t="s">
        <v>438</v>
      </c>
      <c r="D2" s="31" t="s">
        <v>439</v>
      </c>
      <c r="E2" s="31" t="s">
        <v>440</v>
      </c>
      <c r="F2" s="31" t="s">
        <v>12</v>
      </c>
      <c r="G2" s="31" t="s">
        <v>13</v>
      </c>
      <c r="H2" s="31" t="s">
        <v>14</v>
      </c>
      <c r="I2" s="32" t="s">
        <v>15</v>
      </c>
      <c r="J2" s="33" t="s">
        <v>17</v>
      </c>
      <c r="K2" s="32" t="s">
        <v>16</v>
      </c>
      <c r="L2" s="31" t="s">
        <v>18</v>
      </c>
      <c r="M2" s="31" t="s">
        <v>19</v>
      </c>
      <c r="N2" s="31" t="s">
        <v>20</v>
      </c>
      <c r="O2" s="31" t="s">
        <v>441</v>
      </c>
      <c r="P2" s="31" t="s">
        <v>442</v>
      </c>
      <c r="Q2" s="31" t="s">
        <v>443</v>
      </c>
      <c r="R2" s="31" t="s">
        <v>444</v>
      </c>
      <c r="S2" s="31" t="s">
        <v>445</v>
      </c>
    </row>
    <row r="3" spans="1:19" ht="360" customHeight="1" x14ac:dyDescent="0.35">
      <c r="A3" s="34" t="s">
        <v>69</v>
      </c>
      <c r="B3" s="28" t="e" vm="67">
        <v>#VALUE!</v>
      </c>
      <c r="C3" s="28" t="s">
        <v>70</v>
      </c>
      <c r="D3" s="28" t="s">
        <v>773</v>
      </c>
      <c r="E3" s="28" t="s">
        <v>71</v>
      </c>
      <c r="F3" s="38" t="s">
        <v>72</v>
      </c>
      <c r="G3" s="28">
        <v>1</v>
      </c>
      <c r="H3" s="28" t="s">
        <v>36</v>
      </c>
      <c r="I3" s="29">
        <v>169</v>
      </c>
      <c r="J3" s="28">
        <v>1</v>
      </c>
      <c r="K3" s="35">
        <f t="shared" ref="K3:K13" si="0">G3*I3</f>
        <v>169</v>
      </c>
      <c r="L3" s="28" t="s">
        <v>79</v>
      </c>
      <c r="M3" s="28" t="s">
        <v>74</v>
      </c>
      <c r="N3" s="28" t="s">
        <v>774</v>
      </c>
      <c r="O3" s="72">
        <v>4.8499999999999996</v>
      </c>
      <c r="P3" s="72" t="s">
        <v>35</v>
      </c>
      <c r="Q3" s="28">
        <v>4.8499999999999996</v>
      </c>
      <c r="R3" s="28" t="s">
        <v>35</v>
      </c>
      <c r="S3" s="28" t="s">
        <v>35</v>
      </c>
    </row>
    <row r="4" spans="1:19" ht="272.14999999999998" customHeight="1" x14ac:dyDescent="0.35">
      <c r="A4" s="34" t="s">
        <v>75</v>
      </c>
      <c r="B4" s="34" t="e" vm="68">
        <v>#VALUE!</v>
      </c>
      <c r="C4" s="28" t="s">
        <v>76</v>
      </c>
      <c r="D4" s="28" t="s">
        <v>775</v>
      </c>
      <c r="E4" s="28" t="s">
        <v>77</v>
      </c>
      <c r="F4" s="38" t="s">
        <v>78</v>
      </c>
      <c r="G4" s="28">
        <v>1</v>
      </c>
      <c r="H4" s="28" t="s">
        <v>36</v>
      </c>
      <c r="I4" s="29">
        <v>119.99</v>
      </c>
      <c r="J4" s="28">
        <v>1</v>
      </c>
      <c r="K4" s="35">
        <f t="shared" si="0"/>
        <v>119.99</v>
      </c>
      <c r="L4" s="28" t="s">
        <v>73</v>
      </c>
      <c r="M4" s="28" t="s">
        <v>74</v>
      </c>
      <c r="N4" s="28" t="s">
        <v>776</v>
      </c>
      <c r="O4" s="72">
        <v>4.21</v>
      </c>
      <c r="P4" s="72" t="s">
        <v>35</v>
      </c>
      <c r="Q4" s="28">
        <v>4.21</v>
      </c>
      <c r="R4" s="28" t="s">
        <v>35</v>
      </c>
      <c r="S4" s="28" t="s">
        <v>35</v>
      </c>
    </row>
    <row r="5" spans="1:19" ht="299.5" customHeight="1" x14ac:dyDescent="0.35">
      <c r="A5" s="34" t="s">
        <v>80</v>
      </c>
      <c r="B5" s="28" t="e" vm="69">
        <v>#VALUE!</v>
      </c>
      <c r="C5" s="28" t="s">
        <v>777</v>
      </c>
      <c r="D5" s="28" t="s">
        <v>778</v>
      </c>
      <c r="E5" s="28" t="s">
        <v>77</v>
      </c>
      <c r="F5" s="38" t="s">
        <v>779</v>
      </c>
      <c r="G5" s="28">
        <v>1</v>
      </c>
      <c r="H5" s="28" t="s">
        <v>526</v>
      </c>
      <c r="I5" s="29">
        <v>13.99</v>
      </c>
      <c r="J5" s="28">
        <v>1</v>
      </c>
      <c r="K5" s="35">
        <f t="shared" si="0"/>
        <v>13.99</v>
      </c>
      <c r="L5" s="28" t="s">
        <v>780</v>
      </c>
      <c r="M5" s="28" t="s">
        <v>129</v>
      </c>
      <c r="N5" s="28" t="s">
        <v>781</v>
      </c>
      <c r="O5" s="72">
        <v>0.11</v>
      </c>
      <c r="P5" s="72" t="s">
        <v>35</v>
      </c>
      <c r="Q5" s="28">
        <v>0.11</v>
      </c>
      <c r="R5" s="28" t="s">
        <v>35</v>
      </c>
      <c r="S5" s="28" t="s">
        <v>35</v>
      </c>
    </row>
    <row r="6" spans="1:19" ht="230.25" customHeight="1" x14ac:dyDescent="0.35">
      <c r="A6" s="34" t="s">
        <v>109</v>
      </c>
      <c r="B6" s="28" t="e" vm="70">
        <v>#VALUE!</v>
      </c>
      <c r="C6" s="28" t="s">
        <v>169</v>
      </c>
      <c r="D6" s="28" t="s">
        <v>782</v>
      </c>
      <c r="E6" s="28" t="s">
        <v>77</v>
      </c>
      <c r="F6" s="38" t="s">
        <v>170</v>
      </c>
      <c r="G6" s="28">
        <v>1</v>
      </c>
      <c r="H6" s="28" t="s">
        <v>526</v>
      </c>
      <c r="I6" s="29">
        <v>9.99</v>
      </c>
      <c r="J6" s="28">
        <v>1</v>
      </c>
      <c r="K6" s="35">
        <f t="shared" si="0"/>
        <v>9.99</v>
      </c>
      <c r="L6" s="28" t="s">
        <v>783</v>
      </c>
      <c r="M6" s="28" t="s">
        <v>167</v>
      </c>
      <c r="N6" s="28" t="s">
        <v>35</v>
      </c>
      <c r="O6" s="72" t="s">
        <v>35</v>
      </c>
      <c r="P6" s="72" t="s">
        <v>35</v>
      </c>
      <c r="Q6" s="28" t="s">
        <v>35</v>
      </c>
      <c r="R6" s="28" t="s">
        <v>35</v>
      </c>
      <c r="S6" s="28" t="s">
        <v>35</v>
      </c>
    </row>
    <row r="7" spans="1:19" ht="230.25" customHeight="1" x14ac:dyDescent="0.35">
      <c r="A7" s="34" t="s">
        <v>121</v>
      </c>
      <c r="B7" s="28" t="e" vm="71">
        <v>#VALUE!</v>
      </c>
      <c r="C7" s="28" t="s">
        <v>784</v>
      </c>
      <c r="D7" s="28" t="s">
        <v>785</v>
      </c>
      <c r="E7" s="28" t="s">
        <v>77</v>
      </c>
      <c r="F7" s="38" t="s">
        <v>786</v>
      </c>
      <c r="G7" s="28">
        <v>1</v>
      </c>
      <c r="H7" s="28" t="s">
        <v>36</v>
      </c>
      <c r="I7" s="29">
        <v>12.99</v>
      </c>
      <c r="J7" s="28">
        <v>1</v>
      </c>
      <c r="K7" s="35">
        <f t="shared" si="0"/>
        <v>12.99</v>
      </c>
      <c r="L7" s="28" t="s">
        <v>787</v>
      </c>
      <c r="M7" s="28" t="s">
        <v>788</v>
      </c>
      <c r="N7" s="28" t="s">
        <v>35</v>
      </c>
      <c r="O7" s="72" t="s">
        <v>35</v>
      </c>
      <c r="P7" s="72" t="s">
        <v>35</v>
      </c>
      <c r="Q7" s="28" t="s">
        <v>35</v>
      </c>
      <c r="R7" s="28" t="s">
        <v>35</v>
      </c>
      <c r="S7" s="28" t="s">
        <v>35</v>
      </c>
    </row>
    <row r="8" spans="1:19" ht="230.25" customHeight="1" x14ac:dyDescent="0.35">
      <c r="A8" s="34" t="s">
        <v>122</v>
      </c>
      <c r="B8" s="28" t="e" vm="72">
        <v>#VALUE!</v>
      </c>
      <c r="C8" s="28" t="s">
        <v>789</v>
      </c>
      <c r="D8" s="28" t="s">
        <v>172</v>
      </c>
      <c r="E8" s="28" t="s">
        <v>77</v>
      </c>
      <c r="F8" s="38" t="s">
        <v>173</v>
      </c>
      <c r="G8" s="28">
        <v>1</v>
      </c>
      <c r="H8" s="28" t="s">
        <v>526</v>
      </c>
      <c r="I8" s="29">
        <v>9.99</v>
      </c>
      <c r="J8" s="28">
        <v>1</v>
      </c>
      <c r="K8" s="35">
        <f t="shared" si="0"/>
        <v>9.99</v>
      </c>
      <c r="L8" s="28" t="s">
        <v>790</v>
      </c>
      <c r="M8" s="28" t="s">
        <v>791</v>
      </c>
      <c r="N8" s="28" t="s">
        <v>35</v>
      </c>
      <c r="O8" s="72" t="s">
        <v>35</v>
      </c>
      <c r="P8" s="72" t="s">
        <v>35</v>
      </c>
      <c r="Q8" s="28" t="s">
        <v>35</v>
      </c>
      <c r="R8" s="28" t="s">
        <v>35</v>
      </c>
      <c r="S8" s="28" t="s">
        <v>35</v>
      </c>
    </row>
    <row r="9" spans="1:19" ht="230.25" customHeight="1" x14ac:dyDescent="0.35">
      <c r="A9" s="34" t="s">
        <v>166</v>
      </c>
      <c r="B9" s="28" t="e" vm="73">
        <v>#VALUE!</v>
      </c>
      <c r="C9" s="28" t="s">
        <v>792</v>
      </c>
      <c r="D9" s="28" t="s">
        <v>175</v>
      </c>
      <c r="E9" s="28" t="s">
        <v>77</v>
      </c>
      <c r="F9" s="38" t="s">
        <v>176</v>
      </c>
      <c r="G9" s="28">
        <v>1</v>
      </c>
      <c r="H9" s="28" t="s">
        <v>36</v>
      </c>
      <c r="I9" s="29">
        <v>7.99</v>
      </c>
      <c r="J9" s="28">
        <v>1</v>
      </c>
      <c r="K9" s="35">
        <f t="shared" si="0"/>
        <v>7.99</v>
      </c>
      <c r="L9" s="28" t="s">
        <v>793</v>
      </c>
      <c r="M9" s="28" t="s">
        <v>791</v>
      </c>
      <c r="N9" s="28" t="s">
        <v>35</v>
      </c>
      <c r="O9" s="72" t="s">
        <v>35</v>
      </c>
      <c r="P9" s="72" t="s">
        <v>35</v>
      </c>
      <c r="Q9" s="28" t="s">
        <v>35</v>
      </c>
      <c r="R9" s="28" t="s">
        <v>35</v>
      </c>
      <c r="S9" s="28" t="s">
        <v>35</v>
      </c>
    </row>
    <row r="10" spans="1:19" ht="230.25" customHeight="1" x14ac:dyDescent="0.35">
      <c r="A10" s="34" t="s">
        <v>168</v>
      </c>
      <c r="B10" s="28" t="e" vm="74">
        <v>#VALUE!</v>
      </c>
      <c r="C10" s="28" t="s">
        <v>794</v>
      </c>
      <c r="D10" s="28" t="s">
        <v>795</v>
      </c>
      <c r="E10" s="28" t="s">
        <v>77</v>
      </c>
      <c r="F10" s="38" t="s">
        <v>796</v>
      </c>
      <c r="G10" s="28">
        <v>1</v>
      </c>
      <c r="H10" s="28" t="s">
        <v>36</v>
      </c>
      <c r="I10" s="29">
        <v>13.49</v>
      </c>
      <c r="J10" s="28">
        <v>1</v>
      </c>
      <c r="K10" s="35">
        <f t="shared" si="0"/>
        <v>13.49</v>
      </c>
      <c r="L10" s="28" t="s">
        <v>797</v>
      </c>
      <c r="M10" s="28" t="s">
        <v>791</v>
      </c>
      <c r="N10" s="28" t="s">
        <v>35</v>
      </c>
      <c r="O10" s="72" t="s">
        <v>35</v>
      </c>
      <c r="P10" s="72" t="s">
        <v>35</v>
      </c>
      <c r="Q10" s="28" t="s">
        <v>35</v>
      </c>
      <c r="R10" s="28" t="s">
        <v>35</v>
      </c>
      <c r="S10" s="28" t="s">
        <v>35</v>
      </c>
    </row>
    <row r="11" spans="1:19" ht="230.25" customHeight="1" x14ac:dyDescent="0.35">
      <c r="A11" s="34" t="s">
        <v>171</v>
      </c>
      <c r="B11" s="28" t="e" vm="75">
        <v>#VALUE!</v>
      </c>
      <c r="C11" s="28" t="s">
        <v>798</v>
      </c>
      <c r="D11" s="28" t="s">
        <v>799</v>
      </c>
      <c r="E11" s="28" t="s">
        <v>800</v>
      </c>
      <c r="F11" s="38" t="s">
        <v>801</v>
      </c>
      <c r="G11" s="28">
        <v>1</v>
      </c>
      <c r="H11" s="28" t="s">
        <v>36</v>
      </c>
      <c r="I11" s="29">
        <v>7.95</v>
      </c>
      <c r="J11" s="28">
        <v>1</v>
      </c>
      <c r="K11" s="35">
        <f t="shared" si="0"/>
        <v>7.95</v>
      </c>
      <c r="L11" s="28" t="s">
        <v>802</v>
      </c>
      <c r="M11" s="28" t="s">
        <v>803</v>
      </c>
      <c r="N11" s="28" t="s">
        <v>804</v>
      </c>
      <c r="O11" s="72" t="s">
        <v>35</v>
      </c>
      <c r="P11" s="72" t="s">
        <v>35</v>
      </c>
      <c r="Q11" s="28" t="s">
        <v>35</v>
      </c>
      <c r="R11" s="28" t="s">
        <v>35</v>
      </c>
      <c r="S11" s="28" t="s">
        <v>35</v>
      </c>
    </row>
    <row r="12" spans="1:19" ht="230.25" customHeight="1" x14ac:dyDescent="0.35">
      <c r="A12" s="34" t="s">
        <v>174</v>
      </c>
      <c r="B12" s="28" t="e" vm="76">
        <v>#VALUE!</v>
      </c>
      <c r="C12" s="28" t="s">
        <v>805</v>
      </c>
      <c r="D12" s="28" t="s">
        <v>123</v>
      </c>
      <c r="E12" s="28" t="s">
        <v>77</v>
      </c>
      <c r="F12" s="38" t="s">
        <v>124</v>
      </c>
      <c r="G12" s="28">
        <v>1</v>
      </c>
      <c r="H12" s="28" t="s">
        <v>526</v>
      </c>
      <c r="I12" s="29">
        <v>7.99</v>
      </c>
      <c r="J12" s="28">
        <v>1</v>
      </c>
      <c r="K12" s="35">
        <f t="shared" si="0"/>
        <v>7.99</v>
      </c>
      <c r="L12" s="28" t="s">
        <v>806</v>
      </c>
      <c r="M12" s="28" t="s">
        <v>807</v>
      </c>
      <c r="N12" s="28" t="s">
        <v>808</v>
      </c>
      <c r="O12" s="72" t="s">
        <v>35</v>
      </c>
      <c r="P12" s="72" t="s">
        <v>35</v>
      </c>
      <c r="Q12" s="28">
        <v>0.01</v>
      </c>
      <c r="R12" s="28" t="s">
        <v>35</v>
      </c>
      <c r="S12" s="28" t="s">
        <v>35</v>
      </c>
    </row>
    <row r="13" spans="1:19" ht="230.25" customHeight="1" x14ac:dyDescent="0.35">
      <c r="A13" s="34" t="s">
        <v>809</v>
      </c>
      <c r="B13" s="28" t="e" vm="77">
        <v>#VALUE!</v>
      </c>
      <c r="C13" s="28" t="s">
        <v>810</v>
      </c>
      <c r="D13" s="28" t="s">
        <v>811</v>
      </c>
      <c r="E13" s="28" t="s">
        <v>77</v>
      </c>
      <c r="F13" s="38" t="s">
        <v>812</v>
      </c>
      <c r="G13" s="28">
        <v>1</v>
      </c>
      <c r="H13" s="28" t="s">
        <v>813</v>
      </c>
      <c r="I13" s="29">
        <v>9.99</v>
      </c>
      <c r="J13" s="28">
        <v>1</v>
      </c>
      <c r="K13" s="35">
        <f t="shared" si="0"/>
        <v>9.99</v>
      </c>
      <c r="L13" s="28" t="s">
        <v>814</v>
      </c>
      <c r="M13" s="28" t="s">
        <v>129</v>
      </c>
      <c r="N13" s="28" t="s">
        <v>815</v>
      </c>
      <c r="O13" s="72" t="s">
        <v>35</v>
      </c>
      <c r="P13" s="72" t="s">
        <v>35</v>
      </c>
      <c r="Q13" s="28" t="s">
        <v>35</v>
      </c>
      <c r="R13" s="28" t="s">
        <v>35</v>
      </c>
      <c r="S13" s="28" t="s">
        <v>35</v>
      </c>
    </row>
    <row r="14" spans="1:19" ht="230.25" customHeight="1" x14ac:dyDescent="0.35">
      <c r="A14" s="34" t="s">
        <v>816</v>
      </c>
      <c r="B14" s="28" t="e" vm="78">
        <v>#VALUE!</v>
      </c>
      <c r="C14" s="28" t="s">
        <v>33</v>
      </c>
      <c r="D14" s="28" t="s">
        <v>817</v>
      </c>
      <c r="E14" s="28" t="s">
        <v>35</v>
      </c>
      <c r="F14" s="28" t="s">
        <v>35</v>
      </c>
      <c r="G14" s="28">
        <v>1</v>
      </c>
      <c r="H14" s="28" t="s">
        <v>36</v>
      </c>
      <c r="I14" s="29" t="s">
        <v>35</v>
      </c>
      <c r="J14" s="28">
        <v>1</v>
      </c>
      <c r="K14" s="35" t="s">
        <v>35</v>
      </c>
      <c r="L14" s="28" t="s">
        <v>818</v>
      </c>
      <c r="M14" s="28" t="s">
        <v>446</v>
      </c>
      <c r="N14" s="28" t="s">
        <v>819</v>
      </c>
      <c r="O14" s="72" t="s">
        <v>35</v>
      </c>
      <c r="P14" s="72" t="s">
        <v>35</v>
      </c>
      <c r="Q14" s="28">
        <v>0.06</v>
      </c>
      <c r="R14" s="28">
        <v>0.08</v>
      </c>
      <c r="S14" s="28" t="s">
        <v>449</v>
      </c>
    </row>
    <row r="15" spans="1:19" ht="230.25" customHeight="1" x14ac:dyDescent="0.35">
      <c r="A15" s="34" t="s">
        <v>820</v>
      </c>
      <c r="B15" s="28" t="e" vm="79">
        <v>#VALUE!</v>
      </c>
      <c r="C15" s="28" t="s">
        <v>33</v>
      </c>
      <c r="D15" s="28" t="s">
        <v>821</v>
      </c>
      <c r="E15" s="28" t="s">
        <v>35</v>
      </c>
      <c r="F15" s="28" t="s">
        <v>35</v>
      </c>
      <c r="G15" s="28">
        <v>1</v>
      </c>
      <c r="H15" s="28" t="s">
        <v>36</v>
      </c>
      <c r="I15" s="29" t="s">
        <v>35</v>
      </c>
      <c r="J15" s="28">
        <v>1</v>
      </c>
      <c r="K15" s="35" t="s">
        <v>35</v>
      </c>
      <c r="L15" s="28" t="s">
        <v>818</v>
      </c>
      <c r="M15" s="28" t="s">
        <v>446</v>
      </c>
      <c r="N15" s="28" t="s">
        <v>822</v>
      </c>
      <c r="O15" s="72" t="s">
        <v>35</v>
      </c>
      <c r="P15" s="72" t="s">
        <v>35</v>
      </c>
      <c r="Q15" s="28">
        <v>0.02</v>
      </c>
      <c r="R15" s="28">
        <v>0.03</v>
      </c>
      <c r="S15" s="28" t="s">
        <v>449</v>
      </c>
    </row>
    <row r="16" spans="1:19" ht="230.25" customHeight="1" x14ac:dyDescent="0.35">
      <c r="A16" s="34" t="s">
        <v>823</v>
      </c>
      <c r="B16" s="28" t="e" vm="80">
        <v>#VALUE!</v>
      </c>
      <c r="C16" s="28" t="s">
        <v>824</v>
      </c>
      <c r="D16" s="28" t="s">
        <v>825</v>
      </c>
      <c r="E16" s="28" t="s">
        <v>77</v>
      </c>
      <c r="F16" s="38" t="s">
        <v>826</v>
      </c>
      <c r="G16" s="28">
        <v>1</v>
      </c>
      <c r="H16" s="28" t="s">
        <v>482</v>
      </c>
      <c r="I16" s="29">
        <v>9.9499999999999993</v>
      </c>
      <c r="J16" s="28">
        <v>4</v>
      </c>
      <c r="K16" s="35">
        <f t="shared" ref="K16:K24" si="1">G16*I16</f>
        <v>9.9499999999999993</v>
      </c>
      <c r="L16" s="28" t="s">
        <v>827</v>
      </c>
      <c r="M16" s="28" t="s">
        <v>828</v>
      </c>
      <c r="N16" s="28" t="s">
        <v>35</v>
      </c>
      <c r="O16" s="72" t="s">
        <v>35</v>
      </c>
      <c r="P16" s="72" t="s">
        <v>35</v>
      </c>
      <c r="Q16" s="28" t="s">
        <v>35</v>
      </c>
      <c r="R16" s="28" t="s">
        <v>35</v>
      </c>
      <c r="S16" s="28" t="s">
        <v>35</v>
      </c>
    </row>
    <row r="17" spans="1:19" ht="230.25" customHeight="1" x14ac:dyDescent="0.35">
      <c r="A17" s="34" t="s">
        <v>829</v>
      </c>
      <c r="B17" s="28" t="e" vm="81">
        <v>#VALUE!</v>
      </c>
      <c r="C17" s="28" t="s">
        <v>301</v>
      </c>
      <c r="D17" s="28" t="s">
        <v>830</v>
      </c>
      <c r="E17" s="28" t="s">
        <v>77</v>
      </c>
      <c r="F17" s="38" t="s">
        <v>831</v>
      </c>
      <c r="G17" s="28">
        <v>1</v>
      </c>
      <c r="H17" s="28" t="s">
        <v>36</v>
      </c>
      <c r="I17" s="29">
        <v>11.99</v>
      </c>
      <c r="J17" s="28">
        <v>1</v>
      </c>
      <c r="K17" s="35">
        <f t="shared" si="1"/>
        <v>11.99</v>
      </c>
      <c r="L17" s="28" t="s">
        <v>832</v>
      </c>
      <c r="M17" s="28" t="s">
        <v>833</v>
      </c>
      <c r="N17" s="28" t="s">
        <v>35</v>
      </c>
      <c r="O17" s="72" t="s">
        <v>35</v>
      </c>
      <c r="P17" s="72" t="s">
        <v>35</v>
      </c>
      <c r="Q17" s="28">
        <v>0.08</v>
      </c>
      <c r="R17" s="28" t="s">
        <v>35</v>
      </c>
      <c r="S17" s="28" t="s">
        <v>35</v>
      </c>
    </row>
    <row r="18" spans="1:19" ht="230.25" customHeight="1" x14ac:dyDescent="0.35">
      <c r="A18" s="34" t="s">
        <v>834</v>
      </c>
      <c r="B18" s="28" t="e" vm="82">
        <v>#VALUE!</v>
      </c>
      <c r="C18" s="28" t="s">
        <v>835</v>
      </c>
      <c r="D18" s="28" t="s">
        <v>836</v>
      </c>
      <c r="E18" s="28" t="s">
        <v>77</v>
      </c>
      <c r="F18" s="38" t="s">
        <v>837</v>
      </c>
      <c r="G18" s="28">
        <v>1</v>
      </c>
      <c r="H18" s="28" t="s">
        <v>656</v>
      </c>
      <c r="I18" s="29">
        <v>10.36</v>
      </c>
      <c r="J18" s="28">
        <v>1</v>
      </c>
      <c r="K18" s="35">
        <f t="shared" si="1"/>
        <v>10.36</v>
      </c>
      <c r="L18" s="28" t="s">
        <v>838</v>
      </c>
      <c r="M18" s="28" t="s">
        <v>839</v>
      </c>
      <c r="N18" s="28" t="s">
        <v>35</v>
      </c>
      <c r="O18" s="72" t="s">
        <v>35</v>
      </c>
      <c r="P18" s="72" t="s">
        <v>35</v>
      </c>
      <c r="Q18" s="28" t="s">
        <v>35</v>
      </c>
      <c r="R18" s="28" t="s">
        <v>35</v>
      </c>
      <c r="S18" s="28" t="s">
        <v>35</v>
      </c>
    </row>
    <row r="19" spans="1:19" ht="230.25" customHeight="1" x14ac:dyDescent="0.35">
      <c r="A19" s="34" t="s">
        <v>840</v>
      </c>
      <c r="B19" s="28" t="e" vm="83">
        <v>#VALUE!</v>
      </c>
      <c r="C19" s="28" t="s">
        <v>110</v>
      </c>
      <c r="D19" s="28" t="s">
        <v>841</v>
      </c>
      <c r="E19" s="28" t="s">
        <v>81</v>
      </c>
      <c r="F19" s="38">
        <v>3775</v>
      </c>
      <c r="G19" s="28">
        <v>1</v>
      </c>
      <c r="H19" s="28" t="s">
        <v>36</v>
      </c>
      <c r="I19" s="29">
        <v>35</v>
      </c>
      <c r="J19" s="28">
        <v>1</v>
      </c>
      <c r="K19" s="35">
        <f t="shared" si="1"/>
        <v>35</v>
      </c>
      <c r="L19" s="28" t="s">
        <v>842</v>
      </c>
      <c r="M19" s="28" t="s">
        <v>645</v>
      </c>
      <c r="N19" s="28" t="s">
        <v>843</v>
      </c>
      <c r="O19" s="72" t="s">
        <v>35</v>
      </c>
      <c r="P19" s="72" t="s">
        <v>35</v>
      </c>
      <c r="Q19" s="28" t="s">
        <v>35</v>
      </c>
      <c r="R19" s="28" t="s">
        <v>35</v>
      </c>
      <c r="S19" s="28" t="s">
        <v>35</v>
      </c>
    </row>
    <row r="20" spans="1:19" ht="230.25" customHeight="1" x14ac:dyDescent="0.35">
      <c r="A20" s="34" t="s">
        <v>844</v>
      </c>
      <c r="B20" s="34" t="e" vm="84">
        <v>#VALUE!</v>
      </c>
      <c r="C20" s="28" t="s">
        <v>492</v>
      </c>
      <c r="D20" s="28" t="s">
        <v>116</v>
      </c>
      <c r="E20" s="28" t="s">
        <v>117</v>
      </c>
      <c r="F20" s="38" t="s">
        <v>118</v>
      </c>
      <c r="G20" s="28">
        <v>4</v>
      </c>
      <c r="H20" s="28" t="s">
        <v>36</v>
      </c>
      <c r="I20" s="39">
        <v>1.68</v>
      </c>
      <c r="J20" s="28">
        <v>4</v>
      </c>
      <c r="K20" s="35">
        <f t="shared" si="1"/>
        <v>6.72</v>
      </c>
      <c r="L20" s="28" t="s">
        <v>845</v>
      </c>
      <c r="M20" s="28" t="s">
        <v>846</v>
      </c>
      <c r="N20" s="28" t="s">
        <v>847</v>
      </c>
      <c r="O20" s="72" t="s">
        <v>35</v>
      </c>
      <c r="P20" s="72" t="s">
        <v>35</v>
      </c>
      <c r="Q20" s="28" t="s">
        <v>35</v>
      </c>
      <c r="R20" s="28" t="s">
        <v>35</v>
      </c>
      <c r="S20" s="28" t="s">
        <v>35</v>
      </c>
    </row>
    <row r="21" spans="1:19" ht="230.25" customHeight="1" x14ac:dyDescent="0.35">
      <c r="A21" s="34" t="s">
        <v>848</v>
      </c>
      <c r="B21" s="28" t="e" vm="85">
        <v>#VALUE!</v>
      </c>
      <c r="C21" s="28" t="s">
        <v>492</v>
      </c>
      <c r="D21" s="28" t="s">
        <v>119</v>
      </c>
      <c r="E21" s="28" t="s">
        <v>117</v>
      </c>
      <c r="F21" s="38" t="s">
        <v>120</v>
      </c>
      <c r="G21" s="28">
        <v>1</v>
      </c>
      <c r="H21" s="28" t="s">
        <v>482</v>
      </c>
      <c r="I21" s="39">
        <v>6</v>
      </c>
      <c r="J21" s="28">
        <v>4</v>
      </c>
      <c r="K21" s="35">
        <f t="shared" si="1"/>
        <v>6</v>
      </c>
      <c r="L21" s="28" t="s">
        <v>849</v>
      </c>
      <c r="M21" s="28" t="s">
        <v>846</v>
      </c>
      <c r="N21" s="28" t="s">
        <v>850</v>
      </c>
      <c r="O21" s="72" t="s">
        <v>35</v>
      </c>
      <c r="P21" s="72" t="s">
        <v>35</v>
      </c>
      <c r="Q21" s="28" t="s">
        <v>35</v>
      </c>
      <c r="R21" s="28" t="s">
        <v>35</v>
      </c>
      <c r="S21" s="28" t="s">
        <v>35</v>
      </c>
    </row>
    <row r="22" spans="1:19" ht="230.25" customHeight="1" x14ac:dyDescent="0.35">
      <c r="A22" s="34" t="s">
        <v>851</v>
      </c>
      <c r="B22" s="34" t="e" vm="86">
        <v>#VALUE!</v>
      </c>
      <c r="C22" s="28" t="s">
        <v>852</v>
      </c>
      <c r="D22" s="28" t="s">
        <v>111</v>
      </c>
      <c r="E22" s="28" t="s">
        <v>77</v>
      </c>
      <c r="F22" s="38" t="s">
        <v>853</v>
      </c>
      <c r="G22" s="28">
        <v>2</v>
      </c>
      <c r="H22" s="28" t="s">
        <v>112</v>
      </c>
      <c r="I22" s="29">
        <v>8.99</v>
      </c>
      <c r="J22" s="28">
        <v>2</v>
      </c>
      <c r="K22" s="35">
        <f t="shared" si="1"/>
        <v>17.98</v>
      </c>
      <c r="L22" s="28" t="s">
        <v>854</v>
      </c>
      <c r="M22" s="28" t="s">
        <v>645</v>
      </c>
      <c r="N22" s="28" t="s">
        <v>855</v>
      </c>
      <c r="O22" s="72" t="s">
        <v>35</v>
      </c>
      <c r="P22" s="72" t="s">
        <v>35</v>
      </c>
      <c r="Q22" s="28" t="s">
        <v>35</v>
      </c>
      <c r="R22" s="28" t="s">
        <v>35</v>
      </c>
      <c r="S22" s="28" t="s">
        <v>35</v>
      </c>
    </row>
    <row r="23" spans="1:19" ht="230.25" customHeight="1" x14ac:dyDescent="0.35">
      <c r="A23" s="34" t="s">
        <v>856</v>
      </c>
      <c r="B23" s="34" t="e" vm="87">
        <v>#VALUE!</v>
      </c>
      <c r="C23" s="28" t="s">
        <v>113</v>
      </c>
      <c r="D23" s="34" t="s">
        <v>113</v>
      </c>
      <c r="E23" s="28" t="s">
        <v>114</v>
      </c>
      <c r="F23" s="38" t="s">
        <v>115</v>
      </c>
      <c r="G23" s="28">
        <v>1</v>
      </c>
      <c r="H23" s="28" t="s">
        <v>112</v>
      </c>
      <c r="I23" s="29">
        <v>4.95</v>
      </c>
      <c r="J23" s="28">
        <v>1</v>
      </c>
      <c r="K23" s="35">
        <f t="shared" si="1"/>
        <v>4.95</v>
      </c>
      <c r="L23" s="28" t="s">
        <v>857</v>
      </c>
      <c r="M23" s="28" t="s">
        <v>645</v>
      </c>
      <c r="N23" s="28" t="s">
        <v>858</v>
      </c>
      <c r="O23" s="72" t="s">
        <v>35</v>
      </c>
      <c r="P23" s="72" t="s">
        <v>35</v>
      </c>
      <c r="Q23" s="28" t="s">
        <v>35</v>
      </c>
      <c r="R23" s="28" t="s">
        <v>35</v>
      </c>
      <c r="S23" s="28" t="s">
        <v>35</v>
      </c>
    </row>
    <row r="24" spans="1:19" ht="230.25" customHeight="1" x14ac:dyDescent="0.35">
      <c r="A24" s="34" t="s">
        <v>859</v>
      </c>
      <c r="B24" s="28" t="e" vm="88">
        <v>#VALUE!</v>
      </c>
      <c r="C24" s="28" t="s">
        <v>860</v>
      </c>
      <c r="D24" s="28" t="s">
        <v>861</v>
      </c>
      <c r="E24" s="28" t="s">
        <v>862</v>
      </c>
      <c r="F24" s="38" t="s">
        <v>863</v>
      </c>
      <c r="G24" s="28">
        <v>2</v>
      </c>
      <c r="H24" s="28" t="s">
        <v>36</v>
      </c>
      <c r="I24" s="29">
        <v>9.8000000000000007</v>
      </c>
      <c r="J24" s="28">
        <v>2</v>
      </c>
      <c r="K24" s="35">
        <f t="shared" si="1"/>
        <v>19.600000000000001</v>
      </c>
      <c r="L24" s="28" t="s">
        <v>864</v>
      </c>
      <c r="M24" s="28" t="s">
        <v>865</v>
      </c>
      <c r="N24" s="28" t="s">
        <v>866</v>
      </c>
      <c r="O24" s="72" t="s">
        <v>35</v>
      </c>
      <c r="P24" s="72" t="s">
        <v>35</v>
      </c>
      <c r="Q24" s="28" t="s">
        <v>35</v>
      </c>
      <c r="R24" s="28" t="s">
        <v>35</v>
      </c>
      <c r="S24" s="28" t="s">
        <v>35</v>
      </c>
    </row>
    <row r="25" spans="1:19" ht="230.25" customHeight="1" x14ac:dyDescent="0.35">
      <c r="A25" s="34" t="s">
        <v>867</v>
      </c>
      <c r="B25" s="28" t="e" vm="89">
        <v>#VALUE!</v>
      </c>
      <c r="C25" s="28" t="s">
        <v>33</v>
      </c>
      <c r="D25" s="28" t="s">
        <v>868</v>
      </c>
      <c r="E25" s="28" t="s">
        <v>35</v>
      </c>
      <c r="F25" s="28" t="s">
        <v>35</v>
      </c>
      <c r="G25" s="28">
        <v>1</v>
      </c>
      <c r="H25" s="28" t="s">
        <v>36</v>
      </c>
      <c r="I25" s="29" t="s">
        <v>35</v>
      </c>
      <c r="J25" s="28">
        <v>1</v>
      </c>
      <c r="K25" s="35" t="s">
        <v>35</v>
      </c>
      <c r="L25" s="28" t="s">
        <v>869</v>
      </c>
      <c r="M25" s="28" t="s">
        <v>446</v>
      </c>
      <c r="N25" s="28" t="s">
        <v>870</v>
      </c>
      <c r="O25" s="72" t="s">
        <v>35</v>
      </c>
      <c r="P25" s="72" t="s">
        <v>35</v>
      </c>
      <c r="Q25" s="28">
        <v>2.8000000000000001E-2</v>
      </c>
      <c r="R25" s="28">
        <v>0.05</v>
      </c>
      <c r="S25" s="28" t="s">
        <v>449</v>
      </c>
    </row>
    <row r="26" spans="1:19" ht="230.25" customHeight="1" x14ac:dyDescent="0.35">
      <c r="A26" s="34" t="s">
        <v>871</v>
      </c>
      <c r="B26" s="28" t="e" vm="90">
        <v>#VALUE!</v>
      </c>
      <c r="C26" s="28" t="s">
        <v>33</v>
      </c>
      <c r="D26" s="28" t="s">
        <v>872</v>
      </c>
      <c r="E26" s="28" t="s">
        <v>35</v>
      </c>
      <c r="F26" s="28" t="s">
        <v>35</v>
      </c>
      <c r="G26" s="28">
        <v>1</v>
      </c>
      <c r="H26" s="28" t="s">
        <v>36</v>
      </c>
      <c r="I26" s="29" t="s">
        <v>35</v>
      </c>
      <c r="J26" s="28">
        <v>1</v>
      </c>
      <c r="K26" s="35" t="s">
        <v>35</v>
      </c>
      <c r="L26" s="28" t="s">
        <v>869</v>
      </c>
      <c r="M26" s="28" t="s">
        <v>446</v>
      </c>
      <c r="N26" s="28" t="s">
        <v>873</v>
      </c>
      <c r="O26" s="72" t="s">
        <v>35</v>
      </c>
      <c r="P26" s="72" t="s">
        <v>35</v>
      </c>
      <c r="Q26" s="28">
        <v>2.8000000000000001E-2</v>
      </c>
      <c r="R26" s="28">
        <v>0.05</v>
      </c>
      <c r="S26" s="28" t="s">
        <v>449</v>
      </c>
    </row>
    <row r="27" spans="1:19" ht="286.5" customHeight="1" x14ac:dyDescent="0.35">
      <c r="A27" s="34" t="s">
        <v>874</v>
      </c>
      <c r="B27" s="28" t="e" vm="91">
        <v>#VALUE!</v>
      </c>
      <c r="C27" s="28" t="s">
        <v>875</v>
      </c>
      <c r="D27" s="28" t="s">
        <v>876</v>
      </c>
      <c r="E27" s="28" t="s">
        <v>77</v>
      </c>
      <c r="F27" s="28" t="s">
        <v>35</v>
      </c>
      <c r="G27" s="28">
        <v>1</v>
      </c>
      <c r="H27" s="28" t="s">
        <v>482</v>
      </c>
      <c r="I27" s="29">
        <v>7.99</v>
      </c>
      <c r="J27" s="28">
        <v>2</v>
      </c>
      <c r="K27" s="35">
        <f>G27*I27</f>
        <v>7.99</v>
      </c>
      <c r="L27" s="28" t="s">
        <v>877</v>
      </c>
      <c r="M27" s="28" t="s">
        <v>878</v>
      </c>
      <c r="N27" s="28" t="s">
        <v>35</v>
      </c>
      <c r="O27" s="72" t="s">
        <v>35</v>
      </c>
      <c r="P27" s="72" t="s">
        <v>35</v>
      </c>
      <c r="Q27" s="28" t="s">
        <v>35</v>
      </c>
      <c r="R27" s="28" t="s">
        <v>35</v>
      </c>
      <c r="S27" s="28" t="s">
        <v>35</v>
      </c>
    </row>
    <row r="28" spans="1:19" ht="230.25" customHeight="1" x14ac:dyDescent="0.35">
      <c r="A28" s="34" t="s">
        <v>879</v>
      </c>
      <c r="B28" s="28" t="e" vm="92">
        <v>#VALUE!</v>
      </c>
      <c r="C28" s="28" t="s">
        <v>880</v>
      </c>
      <c r="D28" s="28" t="s">
        <v>881</v>
      </c>
      <c r="E28" s="28" t="s">
        <v>77</v>
      </c>
      <c r="F28" s="38" t="s">
        <v>151</v>
      </c>
      <c r="G28" s="28">
        <v>1</v>
      </c>
      <c r="H28" s="28" t="s">
        <v>36</v>
      </c>
      <c r="I28" s="29">
        <v>11.99</v>
      </c>
      <c r="J28" s="28">
        <v>1</v>
      </c>
      <c r="K28" s="35">
        <f>G28*I28</f>
        <v>11.99</v>
      </c>
      <c r="L28" s="28" t="s">
        <v>882</v>
      </c>
      <c r="M28" s="28" t="s">
        <v>883</v>
      </c>
      <c r="N28" s="28" t="s">
        <v>884</v>
      </c>
      <c r="O28" s="72" t="s">
        <v>35</v>
      </c>
      <c r="P28" s="72" t="s">
        <v>35</v>
      </c>
      <c r="Q28" s="28">
        <v>0.2</v>
      </c>
      <c r="R28" s="28" t="s">
        <v>35</v>
      </c>
      <c r="S28" s="28" t="s">
        <v>35</v>
      </c>
    </row>
    <row r="29" spans="1:19" ht="230.25" customHeight="1" x14ac:dyDescent="0.35">
      <c r="A29" s="40"/>
      <c r="B29" s="21"/>
      <c r="C29" s="21"/>
      <c r="D29" s="21"/>
      <c r="E29" s="21"/>
      <c r="F29" s="21"/>
      <c r="G29" s="21"/>
      <c r="H29" s="21"/>
      <c r="I29" s="22"/>
      <c r="J29" s="21"/>
      <c r="K29" s="23"/>
      <c r="L29" s="21"/>
      <c r="M29" s="21"/>
      <c r="N29" s="21"/>
      <c r="O29" s="73"/>
      <c r="P29" s="73"/>
      <c r="Q29" s="21"/>
      <c r="R29" s="21"/>
      <c r="S29" s="21"/>
    </row>
    <row r="30" spans="1:19" ht="230.25" customHeight="1" x14ac:dyDescent="0.35"/>
    <row r="31" spans="1:19" ht="230.25" customHeight="1" x14ac:dyDescent="0.35"/>
    <row r="32" spans="1:19" ht="230.25" customHeight="1" x14ac:dyDescent="0.35"/>
    <row r="33" ht="230.25" customHeight="1" x14ac:dyDescent="0.35"/>
    <row r="34" ht="230.25" customHeight="1" x14ac:dyDescent="0.35"/>
    <row r="35" ht="230.25" customHeight="1" x14ac:dyDescent="0.35"/>
    <row r="36" ht="230.25" customHeight="1" x14ac:dyDescent="0.35"/>
    <row r="37" ht="230.25" customHeight="1" x14ac:dyDescent="0.35"/>
    <row r="38" ht="230.25" customHeight="1" x14ac:dyDescent="0.35"/>
    <row r="39" ht="230.25" customHeight="1" x14ac:dyDescent="0.35"/>
    <row r="40" ht="230.25" customHeight="1" x14ac:dyDescent="0.35"/>
    <row r="41" ht="230.25" customHeight="1" x14ac:dyDescent="0.35"/>
    <row r="42" ht="230.25" customHeight="1" x14ac:dyDescent="0.35"/>
    <row r="43" ht="230.25" customHeight="1" x14ac:dyDescent="0.35"/>
    <row r="44" ht="230.25" customHeight="1" x14ac:dyDescent="0.35"/>
    <row r="45" ht="230.25" customHeight="1" x14ac:dyDescent="0.35"/>
    <row r="46" ht="230.25" customHeight="1" x14ac:dyDescent="0.35"/>
    <row r="47" ht="230.25" customHeight="1" x14ac:dyDescent="0.35"/>
    <row r="48" ht="230.25" customHeight="1" x14ac:dyDescent="0.35"/>
    <row r="49" ht="230.25" customHeight="1" x14ac:dyDescent="0.35"/>
    <row r="50" ht="230.25" customHeight="1" x14ac:dyDescent="0.35"/>
    <row r="51" ht="230.25" customHeight="1" x14ac:dyDescent="0.35"/>
    <row r="52" ht="230.25" customHeight="1" x14ac:dyDescent="0.35"/>
    <row r="53" ht="230.25" customHeight="1" x14ac:dyDescent="0.35"/>
    <row r="54" ht="230.25" customHeight="1" x14ac:dyDescent="0.35"/>
    <row r="55" ht="230.25" customHeight="1" x14ac:dyDescent="0.35"/>
    <row r="56" ht="230.25" customHeight="1" x14ac:dyDescent="0.35"/>
    <row r="57" ht="230.25" customHeight="1" x14ac:dyDescent="0.35"/>
    <row r="58" ht="230.25" customHeight="1" x14ac:dyDescent="0.35"/>
    <row r="59" ht="230.25" customHeight="1" x14ac:dyDescent="0.35"/>
    <row r="60" ht="230.25" customHeight="1" x14ac:dyDescent="0.35"/>
    <row r="61" ht="230.25" customHeight="1" x14ac:dyDescent="0.35"/>
    <row r="62" ht="230.25" customHeight="1" x14ac:dyDescent="0.35"/>
    <row r="63" ht="230.25" customHeight="1" x14ac:dyDescent="0.35"/>
    <row r="64" ht="230.25" customHeight="1" x14ac:dyDescent="0.35"/>
    <row r="65" ht="230.25" customHeight="1" x14ac:dyDescent="0.35"/>
    <row r="66" ht="230.25" customHeight="1" x14ac:dyDescent="0.35"/>
    <row r="67" ht="230.25" customHeight="1" x14ac:dyDescent="0.35"/>
    <row r="68" ht="230.25" customHeight="1" x14ac:dyDescent="0.35"/>
    <row r="69" ht="230.25" customHeight="1" x14ac:dyDescent="0.35"/>
    <row r="70" ht="230.25" customHeight="1" x14ac:dyDescent="0.35"/>
    <row r="71" ht="230.25" customHeight="1" x14ac:dyDescent="0.35"/>
    <row r="72" ht="230.25" customHeight="1" x14ac:dyDescent="0.35"/>
    <row r="73" ht="230.25" customHeight="1" x14ac:dyDescent="0.35"/>
    <row r="74" ht="230.25" customHeight="1" x14ac:dyDescent="0.35"/>
    <row r="75" ht="230.25" customHeight="1" x14ac:dyDescent="0.35"/>
    <row r="76" ht="230.25" customHeight="1" x14ac:dyDescent="0.35"/>
    <row r="77" ht="230.25" customHeight="1" x14ac:dyDescent="0.35"/>
    <row r="78" ht="230.25" customHeight="1" x14ac:dyDescent="0.35"/>
    <row r="79" ht="230.25" customHeight="1" x14ac:dyDescent="0.35"/>
    <row r="80" ht="230.25" customHeight="1" x14ac:dyDescent="0.35"/>
    <row r="81" ht="230.25" customHeight="1" x14ac:dyDescent="0.35"/>
    <row r="82" ht="230.25" customHeight="1" x14ac:dyDescent="0.35"/>
    <row r="83" ht="230.25" customHeight="1" x14ac:dyDescent="0.35"/>
    <row r="84" ht="230.25" customHeight="1" x14ac:dyDescent="0.35"/>
    <row r="85" ht="230.25" customHeight="1" x14ac:dyDescent="0.35"/>
    <row r="86" ht="230.25" customHeight="1" x14ac:dyDescent="0.35"/>
    <row r="87" ht="230.25" customHeight="1" x14ac:dyDescent="0.35"/>
    <row r="88" ht="230.25" customHeight="1" x14ac:dyDescent="0.35"/>
    <row r="89" ht="230.25" customHeight="1" x14ac:dyDescent="0.35"/>
  </sheetData>
  <autoFilter ref="A2:S2" xr:uid="{0635CCF6-8BFB-4C5E-B79A-2AC28C4F0AB1}"/>
  <mergeCells count="1">
    <mergeCell ref="B1:S1"/>
  </mergeCells>
  <hyperlinks>
    <hyperlink ref="F28" r:id="rId1" xr:uid="{F3E48702-834E-4277-8495-BB3CA48E5A40}"/>
    <hyperlink ref="F3" r:id="rId2" display="https://egretech.com/products/300w-portable-power-station-plume-300" xr:uid="{0F486840-5042-4A8C-BC7F-8A3455C95A9F}"/>
    <hyperlink ref="F4" r:id="rId3" xr:uid="{B8B085A1-7846-4F83-8058-7DF792D3572C}"/>
    <hyperlink ref="F5" r:id="rId4" xr:uid="{3C0BFF22-1825-4B70-B427-E5B13F8DFC79}"/>
    <hyperlink ref="F6" r:id="rId5" xr:uid="{030DFD00-517D-45FF-9F39-147F5E2469F1}"/>
    <hyperlink ref="F7" r:id="rId6" xr:uid="{289F0D52-7F42-4608-A343-0C70D50CD4E2}"/>
    <hyperlink ref="F8" r:id="rId7" xr:uid="{260415DF-822C-42B1-9999-B4E2CD4C08B8}"/>
    <hyperlink ref="F9" r:id="rId8" xr:uid="{73539AC7-0B3F-43D8-B934-291210E17B42}"/>
    <hyperlink ref="F10" r:id="rId9" xr:uid="{3ED6047B-A6AE-4127-A7EB-3376152A35F1}"/>
    <hyperlink ref="F11" r:id="rId10" xr:uid="{1F8DC22D-52A8-40E6-96CB-ACA351526281}"/>
    <hyperlink ref="F19" r:id="rId11" display="https://www.adafruit.com/product/3775?srsltid=AfmBOooDoI_VPRPNQsROkjV5_RM9Pn8HzrlDW3rweJWiQDM4_6fQ5VzP" xr:uid="{F14223B4-E4F5-4D4C-9B19-C9C8FB96BDC0}"/>
    <hyperlink ref="F20" r:id="rId12" xr:uid="{89CC5E1A-7763-47A2-AFF4-36C956E15452}"/>
    <hyperlink ref="F21" r:id="rId13" xr:uid="{738F7D9D-DABC-4271-A713-D9A34F90F8AE}"/>
    <hyperlink ref="F12" r:id="rId14" xr:uid="{C1899C4A-65C5-43E6-A483-494A7C2A2B0C}"/>
    <hyperlink ref="F13" r:id="rId15" xr:uid="{28E7C9F6-20D4-41F0-8297-F2327E0F2844}"/>
    <hyperlink ref="F16" r:id="rId16" xr:uid="{7AEA9365-E9BF-4BD0-9F11-CC0E611D154F}"/>
    <hyperlink ref="F17" r:id="rId17" xr:uid="{D736F0DB-1FC2-475D-8D60-BE1EEC6565FB}"/>
    <hyperlink ref="F18" r:id="rId18" xr:uid="{DFFF588F-49D4-4521-82EB-F18C2EAFD3B3}"/>
    <hyperlink ref="F24" r:id="rId19" display="https://www.digikey.com/en/products/detail/norcomp-inc/859-003-103R004/5278856?gclsrc=aw.ds&amp;gad_source=1&amp;gad_campaignid=17336967819&amp;gbraid=0AAAAADrbLlgAA4XA38Ae-r-S65jH53OTN&amp;gclid=EAIaIQobChMI74nBoPGkjwMVLyXUAR3ieRuEEAQYBCABEgI22PD_BwE" xr:uid="{B31C9DF6-39FD-4A00-94EE-A146B69C5BB2}"/>
  </hyperlinks>
  <pageMargins left="0.7" right="0.7" top="0.75" bottom="0.75" header="0.3" footer="0.3"/>
  <pageSetup orientation="portrait" r:id="rId20"/>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6775-21AC-4F1E-81E3-63FDA7E2115A}">
  <dimension ref="A1:V35"/>
  <sheetViews>
    <sheetView topLeftCell="A2" zoomScale="55" zoomScaleNormal="55" workbookViewId="0">
      <selection activeCell="P2" sqref="P2"/>
    </sheetView>
  </sheetViews>
  <sheetFormatPr defaultRowHeight="22.5" customHeight="1" x14ac:dyDescent="0.35"/>
  <cols>
    <col min="1" max="1" width="25.1796875" style="13" customWidth="1"/>
    <col min="2" max="2" width="36.26953125" style="3" customWidth="1"/>
    <col min="3" max="3" width="17" style="3" customWidth="1"/>
    <col min="4" max="4" width="41.81640625" style="13" customWidth="1"/>
    <col min="5" max="5" width="18.1796875" style="3" customWidth="1"/>
    <col min="6" max="6" width="18.81640625" style="3" customWidth="1"/>
    <col min="7" max="7" width="11.54296875" style="3" customWidth="1"/>
    <col min="8" max="8" width="10.1796875" style="3" customWidth="1"/>
    <col min="9" max="9" width="10.7265625" style="5" customWidth="1"/>
    <col min="10" max="10" width="15.1796875" style="6" customWidth="1"/>
    <col min="11" max="11" width="15.1796875" style="3" customWidth="1"/>
    <col min="12" max="12" width="19.81640625" style="3" customWidth="1"/>
    <col min="13" max="13" width="23" style="3" customWidth="1"/>
    <col min="14" max="14" width="27.453125" style="3" customWidth="1"/>
    <col min="15" max="15" width="8.7265625" style="3"/>
    <col min="16" max="16" width="11" style="3" customWidth="1"/>
    <col min="17" max="17" width="16.1796875" style="3" customWidth="1"/>
    <col min="18" max="18" width="10.453125" style="3" customWidth="1"/>
    <col min="19" max="19" width="32.26953125" style="3" customWidth="1"/>
    <col min="20" max="20" width="44.453125" style="3" customWidth="1"/>
    <col min="21" max="21" width="15.453125" style="3" customWidth="1"/>
    <col min="22" max="22" width="17.7265625" style="3" customWidth="1"/>
  </cols>
  <sheetData>
    <row r="1" spans="1:22" ht="34.9" hidden="1" customHeight="1" x14ac:dyDescent="0.35">
      <c r="A1" s="12" t="s">
        <v>5</v>
      </c>
      <c r="B1" s="95" t="s">
        <v>6</v>
      </c>
      <c r="C1" s="95"/>
      <c r="D1" s="95"/>
      <c r="E1" s="95"/>
      <c r="F1" s="95"/>
      <c r="G1" s="95"/>
      <c r="H1" s="95"/>
      <c r="I1" s="95"/>
      <c r="J1" s="95"/>
      <c r="K1" s="95"/>
      <c r="L1" s="95"/>
      <c r="M1" s="95"/>
      <c r="N1" s="95"/>
      <c r="O1" s="95"/>
      <c r="P1" s="95"/>
      <c r="Q1" s="95"/>
      <c r="R1" s="95"/>
      <c r="S1" s="95"/>
      <c r="T1" s="95"/>
      <c r="U1" s="95"/>
      <c r="V1" s="95"/>
    </row>
    <row r="2" spans="1:22" s="26" customFormat="1" ht="73.150000000000006" customHeight="1" x14ac:dyDescent="0.35">
      <c r="A2" s="9" t="s">
        <v>1065</v>
      </c>
      <c r="B2" s="9" t="s">
        <v>8</v>
      </c>
      <c r="C2" s="9" t="s">
        <v>9</v>
      </c>
      <c r="D2" s="24" t="s">
        <v>10</v>
      </c>
      <c r="E2" s="9" t="s">
        <v>11</v>
      </c>
      <c r="F2" s="9" t="s">
        <v>1066</v>
      </c>
      <c r="G2" s="9" t="s">
        <v>13</v>
      </c>
      <c r="H2" s="9" t="s">
        <v>14</v>
      </c>
      <c r="I2" s="10" t="s">
        <v>15</v>
      </c>
      <c r="J2" s="10" t="s">
        <v>1067</v>
      </c>
      <c r="K2" s="11" t="s">
        <v>17</v>
      </c>
      <c r="L2" s="9" t="s">
        <v>18</v>
      </c>
      <c r="M2" s="9" t="s">
        <v>19</v>
      </c>
      <c r="N2" s="9" t="s">
        <v>20</v>
      </c>
      <c r="O2" s="9" t="s">
        <v>22</v>
      </c>
      <c r="P2" s="9" t="s">
        <v>1106</v>
      </c>
      <c r="Q2" s="9" t="s">
        <v>26</v>
      </c>
      <c r="R2" s="9" t="s">
        <v>27</v>
      </c>
      <c r="S2" s="9" t="s">
        <v>28</v>
      </c>
      <c r="T2" s="9" t="s">
        <v>29</v>
      </c>
      <c r="U2" s="4" t="s">
        <v>30</v>
      </c>
      <c r="V2" s="4" t="s">
        <v>31</v>
      </c>
    </row>
    <row r="3" spans="1:22" s="101" customFormat="1" ht="161.25" customHeight="1" x14ac:dyDescent="0.35">
      <c r="A3" s="96" t="s">
        <v>312</v>
      </c>
      <c r="B3" s="97" t="e" vm="93">
        <v>#VALUE!</v>
      </c>
      <c r="C3" s="98" t="s">
        <v>313</v>
      </c>
      <c r="D3" s="98" t="s">
        <v>314</v>
      </c>
      <c r="E3" s="98" t="s">
        <v>315</v>
      </c>
      <c r="F3" s="98" t="s">
        <v>35</v>
      </c>
      <c r="G3" s="98">
        <v>1</v>
      </c>
      <c r="H3" s="98" t="s">
        <v>36</v>
      </c>
      <c r="I3" s="99">
        <v>3700</v>
      </c>
      <c r="J3" s="100">
        <f>G3*I3</f>
        <v>3700</v>
      </c>
      <c r="K3" s="98">
        <v>1</v>
      </c>
      <c r="L3" s="98" t="s">
        <v>316</v>
      </c>
      <c r="M3" s="98" t="s">
        <v>315</v>
      </c>
      <c r="N3" s="98" t="s">
        <v>35</v>
      </c>
      <c r="O3" s="98" t="s">
        <v>35</v>
      </c>
      <c r="P3" s="98" t="s">
        <v>35</v>
      </c>
      <c r="Q3" s="98" t="s">
        <v>35</v>
      </c>
      <c r="R3" s="98"/>
      <c r="S3" s="98" t="s">
        <v>35</v>
      </c>
      <c r="T3" s="98" t="s">
        <v>2</v>
      </c>
      <c r="U3" s="98"/>
      <c r="V3" s="98"/>
    </row>
    <row r="4" spans="1:22" s="101" customFormat="1" ht="210.25" customHeight="1" x14ac:dyDescent="0.35">
      <c r="A4" s="96" t="s">
        <v>317</v>
      </c>
      <c r="B4" s="97" t="e" vm="94">
        <v>#VALUE!</v>
      </c>
      <c r="C4" s="98" t="s">
        <v>318</v>
      </c>
      <c r="D4" s="98" t="s">
        <v>319</v>
      </c>
      <c r="E4" s="98" t="s">
        <v>320</v>
      </c>
      <c r="F4" s="102" t="s">
        <v>321</v>
      </c>
      <c r="G4" s="98">
        <v>4</v>
      </c>
      <c r="H4" s="98" t="s">
        <v>322</v>
      </c>
      <c r="I4" s="99">
        <v>9.99</v>
      </c>
      <c r="J4" s="100">
        <f>G4*I4</f>
        <v>39.96</v>
      </c>
      <c r="K4" s="98" t="s">
        <v>323</v>
      </c>
      <c r="L4" s="98" t="s">
        <v>324</v>
      </c>
      <c r="M4" s="103" t="s">
        <v>325</v>
      </c>
      <c r="N4" s="104" t="s">
        <v>326</v>
      </c>
      <c r="O4" s="98" t="s">
        <v>35</v>
      </c>
      <c r="P4" s="98"/>
      <c r="Q4" s="98" t="s">
        <v>35</v>
      </c>
      <c r="R4" s="98" t="s">
        <v>35</v>
      </c>
      <c r="S4" s="98" t="s">
        <v>35</v>
      </c>
      <c r="T4" s="98" t="s">
        <v>2</v>
      </c>
      <c r="U4" s="98" t="s">
        <v>35</v>
      </c>
      <c r="V4" s="98"/>
    </row>
    <row r="5" spans="1:22" s="101" customFormat="1" ht="210.25" customHeight="1" x14ac:dyDescent="0.35">
      <c r="A5" s="96" t="s">
        <v>327</v>
      </c>
      <c r="B5" s="97" t="e" vm="95">
        <v>#VALUE!</v>
      </c>
      <c r="C5" s="98" t="s">
        <v>318</v>
      </c>
      <c r="D5" s="105" t="s">
        <v>1078</v>
      </c>
      <c r="E5" s="98" t="s">
        <v>1064</v>
      </c>
      <c r="F5" s="102" t="s">
        <v>1079</v>
      </c>
      <c r="G5" s="98">
        <v>10</v>
      </c>
      <c r="H5" s="98" t="s">
        <v>1063</v>
      </c>
      <c r="I5" s="99">
        <v>13.95</v>
      </c>
      <c r="J5" s="100">
        <f>G5*I5</f>
        <v>139.5</v>
      </c>
      <c r="K5" s="98" t="s">
        <v>330</v>
      </c>
      <c r="L5" s="98" t="s">
        <v>324</v>
      </c>
      <c r="M5" s="103" t="s">
        <v>1077</v>
      </c>
      <c r="N5" s="104" t="s">
        <v>332</v>
      </c>
      <c r="O5" s="98" t="s">
        <v>35</v>
      </c>
      <c r="P5" s="98"/>
      <c r="Q5" s="98" t="s">
        <v>35</v>
      </c>
      <c r="R5" s="98" t="s">
        <v>35</v>
      </c>
      <c r="S5" s="98" t="s">
        <v>35</v>
      </c>
      <c r="T5" s="98" t="s">
        <v>2</v>
      </c>
      <c r="U5" s="98" t="s">
        <v>35</v>
      </c>
      <c r="V5" s="106" t="s">
        <v>333</v>
      </c>
    </row>
    <row r="6" spans="1:22" s="101" customFormat="1" ht="167.25" customHeight="1" x14ac:dyDescent="0.35">
      <c r="A6" s="96" t="s">
        <v>334</v>
      </c>
      <c r="B6" s="97" t="e" vm="96">
        <v>#VALUE!</v>
      </c>
      <c r="C6" s="98" t="s">
        <v>318</v>
      </c>
      <c r="D6" s="102" t="s">
        <v>335</v>
      </c>
      <c r="E6" s="98" t="s">
        <v>77</v>
      </c>
      <c r="F6" s="98" t="s">
        <v>336</v>
      </c>
      <c r="G6" s="98" t="s">
        <v>337</v>
      </c>
      <c r="H6" s="98" t="s">
        <v>338</v>
      </c>
      <c r="I6" s="100">
        <v>13.95</v>
      </c>
      <c r="J6" s="100">
        <f>I6*3</f>
        <v>41.849999999999994</v>
      </c>
      <c r="K6" s="103" t="s">
        <v>339</v>
      </c>
      <c r="L6" s="98" t="s">
        <v>340</v>
      </c>
      <c r="M6" s="103" t="s">
        <v>341</v>
      </c>
      <c r="N6" s="104" t="s">
        <v>342</v>
      </c>
      <c r="O6" s="98" t="s">
        <v>35</v>
      </c>
      <c r="P6" s="98"/>
      <c r="Q6" s="98" t="s">
        <v>35</v>
      </c>
      <c r="R6" s="98" t="s">
        <v>35</v>
      </c>
      <c r="S6" s="98" t="s">
        <v>35</v>
      </c>
      <c r="T6" s="98" t="s">
        <v>2</v>
      </c>
      <c r="U6" s="98" t="s">
        <v>35</v>
      </c>
      <c r="V6" s="98"/>
    </row>
    <row r="7" spans="1:22" s="101" customFormat="1" ht="210.25" customHeight="1" x14ac:dyDescent="0.35">
      <c r="A7" s="96" t="s">
        <v>343</v>
      </c>
      <c r="B7" s="97" t="e" vm="97">
        <v>#VALUE!</v>
      </c>
      <c r="C7" s="98" t="s">
        <v>318</v>
      </c>
      <c r="D7" s="104" t="s">
        <v>344</v>
      </c>
      <c r="E7" s="98" t="s">
        <v>77</v>
      </c>
      <c r="F7" s="103" t="s">
        <v>345</v>
      </c>
      <c r="G7" s="98" t="s">
        <v>346</v>
      </c>
      <c r="H7" s="98" t="s">
        <v>346</v>
      </c>
      <c r="I7" s="100">
        <v>0</v>
      </c>
      <c r="J7" s="100">
        <v>0</v>
      </c>
      <c r="K7" s="103" t="s">
        <v>339</v>
      </c>
      <c r="L7" s="98" t="s">
        <v>340</v>
      </c>
      <c r="M7" s="103" t="s">
        <v>347</v>
      </c>
      <c r="N7" s="104" t="s">
        <v>348</v>
      </c>
      <c r="O7" s="98" t="s">
        <v>35</v>
      </c>
      <c r="P7" s="98"/>
      <c r="Q7" s="98" t="s">
        <v>35</v>
      </c>
      <c r="R7" s="98" t="s">
        <v>35</v>
      </c>
      <c r="S7" s="98" t="s">
        <v>35</v>
      </c>
      <c r="T7" s="98" t="s">
        <v>2</v>
      </c>
      <c r="U7" s="98" t="s">
        <v>35</v>
      </c>
      <c r="V7" s="98"/>
    </row>
    <row r="8" spans="1:22" s="101" customFormat="1" ht="210.25" customHeight="1" x14ac:dyDescent="0.35">
      <c r="A8" s="96" t="s">
        <v>349</v>
      </c>
      <c r="B8" s="97" t="e" vm="98">
        <v>#VALUE!</v>
      </c>
      <c r="C8" s="98" t="s">
        <v>318</v>
      </c>
      <c r="D8" s="102" t="s">
        <v>350</v>
      </c>
      <c r="E8" s="98" t="s">
        <v>77</v>
      </c>
      <c r="F8" s="98" t="s">
        <v>351</v>
      </c>
      <c r="G8" s="98" t="s">
        <v>352</v>
      </c>
      <c r="H8" s="98" t="s">
        <v>338</v>
      </c>
      <c r="I8" s="100">
        <v>6.99</v>
      </c>
      <c r="J8" s="100">
        <f>I8</f>
        <v>6.99</v>
      </c>
      <c r="K8" s="103" t="s">
        <v>353</v>
      </c>
      <c r="L8" s="98" t="s">
        <v>340</v>
      </c>
      <c r="M8" s="103" t="s">
        <v>354</v>
      </c>
      <c r="N8" s="104" t="s">
        <v>355</v>
      </c>
      <c r="O8" s="98" t="s">
        <v>35</v>
      </c>
      <c r="P8" s="98"/>
      <c r="Q8" s="98" t="s">
        <v>35</v>
      </c>
      <c r="R8" s="98" t="s">
        <v>35</v>
      </c>
      <c r="S8" s="98" t="s">
        <v>35</v>
      </c>
      <c r="T8" s="98" t="s">
        <v>2</v>
      </c>
      <c r="U8" s="98" t="s">
        <v>35</v>
      </c>
      <c r="V8" s="98"/>
    </row>
    <row r="9" spans="1:22" s="101" customFormat="1" ht="210.25" customHeight="1" x14ac:dyDescent="0.35">
      <c r="A9" s="96" t="s">
        <v>356</v>
      </c>
      <c r="B9" s="97" t="e" vm="99">
        <v>#VALUE!</v>
      </c>
      <c r="C9" s="98" t="s">
        <v>318</v>
      </c>
      <c r="D9" s="102" t="s">
        <v>357</v>
      </c>
      <c r="E9" s="98" t="s">
        <v>77</v>
      </c>
      <c r="F9" s="98" t="s">
        <v>358</v>
      </c>
      <c r="G9" s="98">
        <v>1</v>
      </c>
      <c r="H9" s="98" t="s">
        <v>359</v>
      </c>
      <c r="I9" s="100">
        <v>3.99</v>
      </c>
      <c r="J9" s="100">
        <f>I9</f>
        <v>3.99</v>
      </c>
      <c r="K9" s="98" t="s">
        <v>360</v>
      </c>
      <c r="L9" s="98" t="s">
        <v>340</v>
      </c>
      <c r="M9" s="103" t="s">
        <v>361</v>
      </c>
      <c r="N9" s="104" t="s">
        <v>362</v>
      </c>
      <c r="O9" s="98" t="s">
        <v>35</v>
      </c>
      <c r="P9" s="98"/>
      <c r="Q9" s="98" t="s">
        <v>35</v>
      </c>
      <c r="R9" s="98" t="s">
        <v>35</v>
      </c>
      <c r="S9" s="98" t="s">
        <v>35</v>
      </c>
      <c r="T9" s="98" t="s">
        <v>2</v>
      </c>
      <c r="U9" s="98" t="s">
        <v>35</v>
      </c>
      <c r="V9" s="98"/>
    </row>
    <row r="10" spans="1:22" s="101" customFormat="1" ht="210.25" customHeight="1" x14ac:dyDescent="0.35">
      <c r="A10" s="96" t="s">
        <v>363</v>
      </c>
      <c r="B10" s="97" t="e" vm="100">
        <v>#VALUE!</v>
      </c>
      <c r="C10" s="98" t="s">
        <v>318</v>
      </c>
      <c r="D10" s="102" t="s">
        <v>364</v>
      </c>
      <c r="E10" s="98" t="s">
        <v>77</v>
      </c>
      <c r="F10" s="107" t="s">
        <v>365</v>
      </c>
      <c r="G10" s="98">
        <v>1</v>
      </c>
      <c r="H10" s="98" t="s">
        <v>366</v>
      </c>
      <c r="I10" s="100">
        <v>7.49</v>
      </c>
      <c r="J10" s="100">
        <f>I10</f>
        <v>7.49</v>
      </c>
      <c r="K10" s="103" t="s">
        <v>367</v>
      </c>
      <c r="L10" s="98" t="s">
        <v>340</v>
      </c>
      <c r="M10" s="103" t="s">
        <v>368</v>
      </c>
      <c r="N10" s="104" t="s">
        <v>369</v>
      </c>
      <c r="O10" s="98" t="s">
        <v>35</v>
      </c>
      <c r="P10" s="98"/>
      <c r="Q10" s="98" t="s">
        <v>35</v>
      </c>
      <c r="R10" s="98" t="s">
        <v>35</v>
      </c>
      <c r="S10" s="98" t="s">
        <v>35</v>
      </c>
      <c r="T10" s="98" t="s">
        <v>2</v>
      </c>
      <c r="U10" s="98" t="s">
        <v>35</v>
      </c>
      <c r="V10" s="98"/>
    </row>
    <row r="11" spans="1:22" s="101" customFormat="1" ht="210.25" customHeight="1" x14ac:dyDescent="0.35">
      <c r="A11" s="96" t="s">
        <v>370</v>
      </c>
      <c r="B11" s="97" t="e" vm="101">
        <v>#VALUE!</v>
      </c>
      <c r="C11" s="98" t="s">
        <v>318</v>
      </c>
      <c r="D11" s="102" t="s">
        <v>371</v>
      </c>
      <c r="E11" s="98" t="s">
        <v>77</v>
      </c>
      <c r="F11" s="98" t="s">
        <v>372</v>
      </c>
      <c r="G11" s="98">
        <v>1</v>
      </c>
      <c r="H11" s="98" t="s">
        <v>112</v>
      </c>
      <c r="I11" s="100">
        <v>18.989999999999998</v>
      </c>
      <c r="J11" s="100">
        <v>18.989999999999998</v>
      </c>
      <c r="K11" s="98">
        <v>1</v>
      </c>
      <c r="L11" s="98" t="s">
        <v>373</v>
      </c>
      <c r="M11" s="98" t="s">
        <v>374</v>
      </c>
      <c r="N11" s="104" t="s">
        <v>375</v>
      </c>
      <c r="O11" s="98" t="s">
        <v>35</v>
      </c>
      <c r="P11" s="98"/>
      <c r="Q11" s="98" t="s">
        <v>35</v>
      </c>
      <c r="R11" s="98" t="s">
        <v>35</v>
      </c>
      <c r="S11" s="98" t="s">
        <v>35</v>
      </c>
      <c r="T11" s="98" t="s">
        <v>2</v>
      </c>
      <c r="U11" s="98" t="s">
        <v>35</v>
      </c>
      <c r="V11" s="98"/>
    </row>
    <row r="12" spans="1:22" s="101" customFormat="1" ht="210.25" customHeight="1" x14ac:dyDescent="0.35">
      <c r="A12" s="96" t="s">
        <v>376</v>
      </c>
      <c r="B12" s="97" t="e" vm="102">
        <v>#VALUE!</v>
      </c>
      <c r="C12" s="98" t="s">
        <v>318</v>
      </c>
      <c r="D12" s="102" t="s">
        <v>377</v>
      </c>
      <c r="E12" s="98" t="s">
        <v>77</v>
      </c>
      <c r="F12" s="98" t="s">
        <v>378</v>
      </c>
      <c r="G12" s="98">
        <v>1</v>
      </c>
      <c r="H12" s="98" t="s">
        <v>379</v>
      </c>
      <c r="I12" s="100">
        <v>15.98</v>
      </c>
      <c r="J12" s="100">
        <f>I12</f>
        <v>15.98</v>
      </c>
      <c r="K12" s="98">
        <v>1</v>
      </c>
      <c r="L12" s="98" t="s">
        <v>380</v>
      </c>
      <c r="M12" s="98" t="s">
        <v>381</v>
      </c>
      <c r="N12" s="98" t="s">
        <v>35</v>
      </c>
      <c r="O12" s="98" t="s">
        <v>35</v>
      </c>
      <c r="P12" s="98" t="s">
        <v>35</v>
      </c>
      <c r="Q12" s="98" t="s">
        <v>35</v>
      </c>
      <c r="R12" s="98" t="s">
        <v>35</v>
      </c>
      <c r="S12" s="98" t="s">
        <v>35</v>
      </c>
      <c r="T12" s="98" t="s">
        <v>2</v>
      </c>
      <c r="U12" s="98" t="s">
        <v>35</v>
      </c>
      <c r="V12" s="98"/>
    </row>
    <row r="13" spans="1:22" s="101" customFormat="1" ht="210.25" customHeight="1" x14ac:dyDescent="0.35">
      <c r="A13" s="96" t="s">
        <v>382</v>
      </c>
      <c r="B13" s="97" t="e" vm="103">
        <v>#VALUE!</v>
      </c>
      <c r="C13" s="98" t="s">
        <v>383</v>
      </c>
      <c r="D13" s="98" t="s">
        <v>384</v>
      </c>
      <c r="E13" s="98" t="s">
        <v>385</v>
      </c>
      <c r="F13" s="102" t="s">
        <v>386</v>
      </c>
      <c r="G13" s="98">
        <v>1</v>
      </c>
      <c r="H13" s="98" t="s">
        <v>387</v>
      </c>
      <c r="I13" s="99">
        <v>109.99</v>
      </c>
      <c r="J13" s="100">
        <f>G13*I13</f>
        <v>109.99</v>
      </c>
      <c r="K13" s="98">
        <v>1</v>
      </c>
      <c r="L13" s="98" t="s">
        <v>388</v>
      </c>
      <c r="M13" s="98" t="s">
        <v>35</v>
      </c>
      <c r="N13" s="98" t="s">
        <v>35</v>
      </c>
      <c r="O13" s="98" t="s">
        <v>35</v>
      </c>
      <c r="P13" s="98" t="s">
        <v>389</v>
      </c>
      <c r="Q13" s="98" t="s">
        <v>35</v>
      </c>
      <c r="R13" s="98" t="s">
        <v>35</v>
      </c>
      <c r="S13" s="98" t="s">
        <v>35</v>
      </c>
      <c r="T13" s="98" t="s">
        <v>2</v>
      </c>
      <c r="U13" s="98" t="s">
        <v>35</v>
      </c>
      <c r="V13" s="98" t="s">
        <v>39</v>
      </c>
    </row>
    <row r="14" spans="1:22" s="101" customFormat="1" ht="210.25" customHeight="1" x14ac:dyDescent="0.35">
      <c r="A14" s="96" t="s">
        <v>390</v>
      </c>
      <c r="B14" s="101" t="e" vm="104">
        <v>#VALUE!</v>
      </c>
      <c r="C14" s="98" t="s">
        <v>383</v>
      </c>
      <c r="D14" s="98" t="s">
        <v>391</v>
      </c>
      <c r="E14" s="98" t="s">
        <v>392</v>
      </c>
      <c r="F14" s="98" t="s">
        <v>393</v>
      </c>
      <c r="G14" s="98">
        <v>1</v>
      </c>
      <c r="H14" s="98" t="s">
        <v>387</v>
      </c>
      <c r="I14" s="99">
        <v>0</v>
      </c>
      <c r="J14" s="99">
        <v>0</v>
      </c>
      <c r="K14" s="98">
        <v>1</v>
      </c>
      <c r="L14" s="98" t="s">
        <v>388</v>
      </c>
      <c r="M14" s="98" t="s">
        <v>35</v>
      </c>
      <c r="N14" s="98" t="s">
        <v>35</v>
      </c>
      <c r="O14" s="98"/>
      <c r="P14" s="98" t="s">
        <v>35</v>
      </c>
      <c r="Q14" s="98">
        <v>0.46</v>
      </c>
      <c r="R14" s="98" t="s">
        <v>35</v>
      </c>
      <c r="S14" s="98" t="s">
        <v>35</v>
      </c>
      <c r="T14" s="98" t="s">
        <v>2</v>
      </c>
      <c r="U14" s="98"/>
      <c r="V14" s="98"/>
    </row>
    <row r="15" spans="1:22" s="101" customFormat="1" ht="210.25" customHeight="1" x14ac:dyDescent="0.35">
      <c r="A15" s="96" t="s">
        <v>394</v>
      </c>
      <c r="B15" s="97" t="e" vm="105">
        <v>#VALUE!</v>
      </c>
      <c r="C15" s="98" t="s">
        <v>395</v>
      </c>
      <c r="D15" s="98" t="s">
        <v>396</v>
      </c>
      <c r="E15" s="98" t="s">
        <v>392</v>
      </c>
      <c r="F15" s="98" t="s">
        <v>393</v>
      </c>
      <c r="G15" s="98">
        <v>2</v>
      </c>
      <c r="H15" s="98" t="s">
        <v>397</v>
      </c>
      <c r="I15" s="99">
        <v>0</v>
      </c>
      <c r="J15" s="99">
        <v>0</v>
      </c>
      <c r="K15" s="98">
        <v>2</v>
      </c>
      <c r="L15" s="98" t="s">
        <v>398</v>
      </c>
      <c r="M15" s="98" t="s">
        <v>399</v>
      </c>
      <c r="N15" s="98" t="s">
        <v>35</v>
      </c>
      <c r="O15" s="98"/>
      <c r="P15" s="98" t="s">
        <v>35</v>
      </c>
      <c r="Q15" s="98">
        <v>0.18</v>
      </c>
      <c r="R15" s="98" t="s">
        <v>35</v>
      </c>
      <c r="S15" s="98" t="s">
        <v>35</v>
      </c>
      <c r="T15" s="98" t="s">
        <v>2</v>
      </c>
      <c r="U15" s="98"/>
      <c r="V15" s="98"/>
    </row>
    <row r="16" spans="1:22" s="101" customFormat="1" ht="210.25" customHeight="1" x14ac:dyDescent="0.35">
      <c r="A16" s="96" t="s">
        <v>400</v>
      </c>
      <c r="B16" s="97" t="e" vm="106">
        <v>#VALUE!</v>
      </c>
      <c r="C16" s="98" t="s">
        <v>33</v>
      </c>
      <c r="D16" s="98" t="s">
        <v>401</v>
      </c>
      <c r="E16" s="98" t="s">
        <v>35</v>
      </c>
      <c r="F16" s="98" t="s">
        <v>35</v>
      </c>
      <c r="G16" s="98">
        <v>2</v>
      </c>
      <c r="H16" s="98" t="s">
        <v>36</v>
      </c>
      <c r="I16" s="99" t="s">
        <v>35</v>
      </c>
      <c r="J16" s="100" t="e">
        <f>G16*I16</f>
        <v>#VALUE!</v>
      </c>
      <c r="K16" s="98">
        <v>2</v>
      </c>
      <c r="L16" s="98" t="s">
        <v>402</v>
      </c>
      <c r="M16" s="98" t="s">
        <v>38</v>
      </c>
      <c r="N16" s="98" t="s">
        <v>403</v>
      </c>
      <c r="O16" s="98">
        <v>0.14000000000000001</v>
      </c>
      <c r="P16" s="98" t="s">
        <v>35</v>
      </c>
      <c r="Q16" s="98">
        <v>0.28000000000000003</v>
      </c>
      <c r="R16" s="98"/>
      <c r="S16" s="98" t="s">
        <v>63</v>
      </c>
      <c r="T16" s="98" t="s">
        <v>2</v>
      </c>
      <c r="U16" s="98"/>
      <c r="V16" s="98" t="s">
        <v>39</v>
      </c>
    </row>
    <row r="17" spans="1:22" s="101" customFormat="1" ht="210.25" customHeight="1" x14ac:dyDescent="0.35">
      <c r="A17" s="96" t="s">
        <v>404</v>
      </c>
      <c r="B17" s="97" t="e" vm="107">
        <v>#VALUE!</v>
      </c>
      <c r="C17" s="98" t="s">
        <v>33</v>
      </c>
      <c r="D17" s="98" t="s">
        <v>405</v>
      </c>
      <c r="E17" s="98" t="s">
        <v>35</v>
      </c>
      <c r="F17" s="98" t="s">
        <v>35</v>
      </c>
      <c r="G17" s="98">
        <v>2</v>
      </c>
      <c r="H17" s="98" t="s">
        <v>36</v>
      </c>
      <c r="I17" s="99" t="s">
        <v>35</v>
      </c>
      <c r="J17" s="100" t="e">
        <f>G17*I17</f>
        <v>#VALUE!</v>
      </c>
      <c r="K17" s="98">
        <v>2</v>
      </c>
      <c r="L17" s="98" t="s">
        <v>406</v>
      </c>
      <c r="M17" s="98" t="s">
        <v>38</v>
      </c>
      <c r="N17" s="98" t="s">
        <v>407</v>
      </c>
      <c r="O17" s="98">
        <v>0.18</v>
      </c>
      <c r="P17" s="98" t="s">
        <v>35</v>
      </c>
      <c r="Q17" s="98">
        <v>0.36</v>
      </c>
      <c r="R17" s="98"/>
      <c r="S17" s="98" t="s">
        <v>63</v>
      </c>
      <c r="T17" s="98" t="s">
        <v>2</v>
      </c>
      <c r="U17" s="98"/>
      <c r="V17" s="98" t="s">
        <v>39</v>
      </c>
    </row>
    <row r="18" spans="1:22" s="101" customFormat="1" ht="210.25" customHeight="1" x14ac:dyDescent="0.35">
      <c r="A18" s="96" t="s">
        <v>408</v>
      </c>
      <c r="B18" s="97" t="e" vm="108">
        <v>#VALUE!</v>
      </c>
      <c r="C18" s="98" t="s">
        <v>383</v>
      </c>
      <c r="D18" s="102" t="s">
        <v>409</v>
      </c>
      <c r="E18" s="98" t="s">
        <v>410</v>
      </c>
      <c r="F18" s="98" t="s">
        <v>411</v>
      </c>
      <c r="G18" s="98">
        <v>1</v>
      </c>
      <c r="H18" s="98" t="s">
        <v>387</v>
      </c>
      <c r="I18" s="99">
        <v>37.950000000000003</v>
      </c>
      <c r="J18" s="100">
        <f>I18*G18</f>
        <v>37.950000000000003</v>
      </c>
      <c r="K18" s="98">
        <v>1</v>
      </c>
      <c r="L18" s="98" t="s">
        <v>412</v>
      </c>
      <c r="M18" s="98" t="s">
        <v>413</v>
      </c>
      <c r="N18" s="98" t="s">
        <v>393</v>
      </c>
      <c r="O18" s="98"/>
      <c r="P18" s="98"/>
      <c r="Q18" s="98">
        <v>9.9000000000000005E-2</v>
      </c>
      <c r="R18" s="98"/>
      <c r="S18" s="98"/>
      <c r="T18" s="98" t="s">
        <v>2</v>
      </c>
      <c r="U18" s="98"/>
      <c r="V18" s="98"/>
    </row>
    <row r="19" spans="1:22" s="101" customFormat="1" ht="210.25" customHeight="1" x14ac:dyDescent="0.35">
      <c r="A19" s="96" t="s">
        <v>414</v>
      </c>
      <c r="B19" s="97" t="e" vm="109">
        <v>#VALUE!</v>
      </c>
      <c r="C19" s="98" t="s">
        <v>383</v>
      </c>
      <c r="D19" s="102" t="s">
        <v>415</v>
      </c>
      <c r="E19" s="98" t="s">
        <v>416</v>
      </c>
      <c r="F19" s="98" t="s">
        <v>417</v>
      </c>
      <c r="G19" s="98">
        <v>2</v>
      </c>
      <c r="H19" s="98" t="s">
        <v>418</v>
      </c>
      <c r="I19" s="99">
        <v>16.989999999999998</v>
      </c>
      <c r="J19" s="100">
        <f>K19*I19</f>
        <v>33.979999999999997</v>
      </c>
      <c r="K19" s="98">
        <v>2</v>
      </c>
      <c r="L19" s="98" t="s">
        <v>419</v>
      </c>
      <c r="M19" s="98" t="s">
        <v>420</v>
      </c>
      <c r="N19" s="98" t="s">
        <v>393</v>
      </c>
      <c r="O19" s="98">
        <v>8.6E-3</v>
      </c>
      <c r="P19" s="98" t="s">
        <v>393</v>
      </c>
      <c r="Q19" s="98">
        <f>0.0086*2</f>
        <v>1.72E-2</v>
      </c>
      <c r="R19" s="98" t="s">
        <v>393</v>
      </c>
      <c r="S19" s="98" t="s">
        <v>393</v>
      </c>
      <c r="T19" s="98" t="s">
        <v>2</v>
      </c>
      <c r="U19" s="98"/>
      <c r="V19" s="98"/>
    </row>
    <row r="20" spans="1:22" s="101" customFormat="1" ht="210.25" customHeight="1" x14ac:dyDescent="0.35">
      <c r="A20" s="96" t="s">
        <v>421</v>
      </c>
      <c r="B20" s="97" t="e" vm="110">
        <v>#VALUE!</v>
      </c>
      <c r="C20" s="98" t="s">
        <v>422</v>
      </c>
      <c r="D20" s="98" t="s">
        <v>423</v>
      </c>
      <c r="E20" s="98" t="s">
        <v>77</v>
      </c>
      <c r="F20" s="102" t="s">
        <v>424</v>
      </c>
      <c r="G20" s="98">
        <v>1</v>
      </c>
      <c r="H20" s="98" t="s">
        <v>425</v>
      </c>
      <c r="I20" s="99">
        <v>25.99</v>
      </c>
      <c r="J20" s="100">
        <f t="shared" ref="J20:J21" si="0">G20*I20</f>
        <v>25.99</v>
      </c>
      <c r="K20" s="98">
        <v>1</v>
      </c>
      <c r="L20" s="98" t="s">
        <v>426</v>
      </c>
      <c r="M20" s="98" t="s">
        <v>427</v>
      </c>
      <c r="N20" s="98" t="s">
        <v>35</v>
      </c>
      <c r="O20" s="98" t="s">
        <v>35</v>
      </c>
      <c r="P20" s="98" t="s">
        <v>35</v>
      </c>
      <c r="Q20" s="98">
        <v>0.14000000000000001</v>
      </c>
      <c r="R20" s="98" t="s">
        <v>35</v>
      </c>
      <c r="S20" s="98" t="s">
        <v>35</v>
      </c>
      <c r="T20" s="98" t="s">
        <v>2</v>
      </c>
      <c r="U20" s="98"/>
      <c r="V20" s="98" t="s">
        <v>39</v>
      </c>
    </row>
    <row r="21" spans="1:22" s="109" customFormat="1" ht="210.25" customHeight="1" x14ac:dyDescent="0.35">
      <c r="A21" s="96" t="s">
        <v>428</v>
      </c>
      <c r="B21" s="97" t="e" vm="111">
        <v>#VALUE!</v>
      </c>
      <c r="C21" s="98" t="s">
        <v>429</v>
      </c>
      <c r="D21" s="108" t="s">
        <v>430</v>
      </c>
      <c r="E21" s="98" t="s">
        <v>431</v>
      </c>
      <c r="F21" s="98" t="s">
        <v>432</v>
      </c>
      <c r="G21" s="98">
        <v>1</v>
      </c>
      <c r="H21" s="98" t="s">
        <v>433</v>
      </c>
      <c r="I21" s="99">
        <v>21.86</v>
      </c>
      <c r="J21" s="100">
        <f t="shared" si="0"/>
        <v>21.86</v>
      </c>
      <c r="K21" s="98">
        <v>1</v>
      </c>
      <c r="L21" s="98" t="s">
        <v>434</v>
      </c>
      <c r="M21" s="98" t="s">
        <v>435</v>
      </c>
      <c r="N21" s="98" t="s">
        <v>35</v>
      </c>
      <c r="O21" s="98" t="s">
        <v>35</v>
      </c>
      <c r="P21" s="98" t="s">
        <v>35</v>
      </c>
      <c r="Q21" s="98" t="s">
        <v>35</v>
      </c>
      <c r="R21" s="98" t="s">
        <v>35</v>
      </c>
      <c r="S21" s="98" t="s">
        <v>35</v>
      </c>
      <c r="T21" s="98" t="s">
        <v>2</v>
      </c>
      <c r="U21" s="98" t="s">
        <v>436</v>
      </c>
      <c r="V21" s="98"/>
    </row>
    <row r="22" spans="1:22" s="101" customFormat="1" ht="210.25" customHeight="1" x14ac:dyDescent="0.35">
      <c r="A22" s="96" t="s">
        <v>1074</v>
      </c>
      <c r="B22" s="97" t="e" vm="112">
        <v>#VALUE!</v>
      </c>
      <c r="C22" s="98" t="s">
        <v>1076</v>
      </c>
      <c r="D22" s="75" t="s">
        <v>328</v>
      </c>
      <c r="E22" s="98" t="s">
        <v>1073</v>
      </c>
      <c r="F22" s="102" t="s">
        <v>1072</v>
      </c>
      <c r="G22" s="98">
        <v>1</v>
      </c>
      <c r="H22" s="98" t="s">
        <v>329</v>
      </c>
      <c r="I22" s="99">
        <v>89.99</v>
      </c>
      <c r="J22" s="100">
        <f>G22*I22</f>
        <v>89.99</v>
      </c>
      <c r="K22" s="98" t="s">
        <v>330</v>
      </c>
      <c r="L22" s="98" t="s">
        <v>324</v>
      </c>
      <c r="M22" s="103" t="s">
        <v>331</v>
      </c>
      <c r="N22" s="104" t="s">
        <v>1075</v>
      </c>
      <c r="O22" s="98" t="s">
        <v>35</v>
      </c>
      <c r="P22" s="98"/>
      <c r="Q22" s="98" t="s">
        <v>35</v>
      </c>
      <c r="R22" s="98" t="s">
        <v>35</v>
      </c>
      <c r="S22" s="98" t="s">
        <v>35</v>
      </c>
      <c r="T22" s="98" t="s">
        <v>2</v>
      </c>
      <c r="U22" s="98" t="s">
        <v>35</v>
      </c>
      <c r="V22" s="106" t="s">
        <v>333</v>
      </c>
    </row>
    <row r="24" spans="1:22" ht="210.25" customHeight="1" x14ac:dyDescent="0.35"/>
    <row r="25" spans="1:22" ht="210.25" customHeight="1" x14ac:dyDescent="0.35"/>
    <row r="26" spans="1:22" ht="210.25" customHeight="1" x14ac:dyDescent="0.35"/>
    <row r="27" spans="1:22" s="13" customFormat="1" ht="210.25" customHeight="1" x14ac:dyDescent="0.35">
      <c r="B27" s="3"/>
      <c r="C27" s="3"/>
      <c r="E27" s="3"/>
      <c r="F27" s="3"/>
      <c r="G27" s="3"/>
      <c r="H27" s="3"/>
      <c r="I27" s="5"/>
      <c r="J27" s="6"/>
      <c r="K27" s="3"/>
      <c r="L27" s="3"/>
      <c r="M27" s="3"/>
      <c r="N27" s="3"/>
      <c r="O27" s="3"/>
      <c r="P27" s="3"/>
      <c r="Q27" s="3"/>
      <c r="R27" s="3"/>
      <c r="S27" s="3"/>
      <c r="T27" s="3"/>
      <c r="U27" s="3"/>
      <c r="V27" s="3"/>
    </row>
    <row r="28" spans="1:22" s="13" customFormat="1" ht="210.25" customHeight="1" x14ac:dyDescent="0.35">
      <c r="B28" s="3"/>
      <c r="C28" s="3"/>
      <c r="E28" s="3"/>
      <c r="F28" s="3"/>
      <c r="G28" s="3"/>
      <c r="H28" s="3"/>
      <c r="I28" s="5"/>
      <c r="J28" s="6"/>
      <c r="K28" s="3"/>
      <c r="L28" s="3"/>
      <c r="M28" s="3"/>
      <c r="N28" s="3"/>
      <c r="O28" s="3"/>
      <c r="P28" s="3"/>
      <c r="Q28" s="3"/>
      <c r="R28" s="3"/>
      <c r="S28" s="3"/>
      <c r="T28" s="3"/>
      <c r="U28" s="3"/>
      <c r="V28" s="3"/>
    </row>
    <row r="29" spans="1:22" s="13" customFormat="1" ht="210.25" customHeight="1" x14ac:dyDescent="0.35">
      <c r="B29" s="3"/>
      <c r="C29" s="3"/>
      <c r="E29" s="3"/>
      <c r="F29" s="3"/>
      <c r="G29" s="3"/>
      <c r="H29" s="3"/>
      <c r="I29" s="5"/>
      <c r="J29" s="6"/>
      <c r="K29" s="3"/>
      <c r="L29" s="3"/>
      <c r="M29" s="3"/>
      <c r="N29" s="3"/>
      <c r="O29" s="3"/>
      <c r="P29" s="3"/>
      <c r="Q29" s="3"/>
      <c r="R29" s="3"/>
      <c r="S29" s="3"/>
      <c r="T29" s="3"/>
      <c r="U29" s="3"/>
      <c r="V29" s="3"/>
    </row>
    <row r="30" spans="1:22" s="13" customFormat="1" ht="210.25" customHeight="1" x14ac:dyDescent="0.35">
      <c r="B30" s="3"/>
      <c r="C30" s="3"/>
      <c r="E30" s="3"/>
      <c r="F30" s="3"/>
      <c r="G30" s="3"/>
      <c r="H30" s="3"/>
      <c r="I30" s="5"/>
      <c r="J30" s="6"/>
      <c r="K30" s="3"/>
      <c r="L30" s="3"/>
      <c r="M30" s="3"/>
      <c r="N30" s="3"/>
      <c r="O30" s="3"/>
      <c r="P30" s="3"/>
      <c r="Q30" s="3"/>
      <c r="R30" s="3"/>
      <c r="S30" s="3"/>
      <c r="T30" s="3"/>
      <c r="U30" s="3"/>
      <c r="V30" s="3"/>
    </row>
    <row r="31" spans="1:22" s="13" customFormat="1" ht="210.25" customHeight="1" x14ac:dyDescent="0.35">
      <c r="B31" s="3"/>
      <c r="C31" s="3"/>
      <c r="E31" s="3"/>
      <c r="F31" s="3"/>
      <c r="G31" s="3"/>
      <c r="H31" s="3"/>
      <c r="I31" s="5"/>
      <c r="J31" s="6"/>
      <c r="K31" s="3"/>
      <c r="L31" s="3"/>
      <c r="M31" s="3"/>
      <c r="N31" s="3"/>
      <c r="O31" s="3"/>
      <c r="P31" s="3"/>
      <c r="Q31" s="3"/>
      <c r="R31" s="3"/>
      <c r="S31" s="3"/>
      <c r="T31" s="3"/>
      <c r="U31" s="3"/>
      <c r="V31" s="3"/>
    </row>
    <row r="32" spans="1:22" s="13" customFormat="1" ht="210.25" customHeight="1" x14ac:dyDescent="0.35">
      <c r="B32" s="3"/>
      <c r="C32" s="3"/>
      <c r="E32" s="3"/>
      <c r="F32" s="3"/>
      <c r="G32" s="3"/>
      <c r="H32" s="3"/>
      <c r="I32" s="5"/>
      <c r="J32" s="6"/>
      <c r="K32" s="3"/>
      <c r="L32" s="3"/>
      <c r="M32" s="3"/>
      <c r="N32" s="3"/>
      <c r="O32" s="3"/>
      <c r="P32" s="3"/>
      <c r="Q32" s="3"/>
      <c r="R32" s="3"/>
      <c r="S32" s="3"/>
      <c r="T32" s="3"/>
      <c r="U32" s="3"/>
      <c r="V32" s="3"/>
    </row>
    <row r="33" spans="2:22" s="13" customFormat="1" ht="210.25" customHeight="1" x14ac:dyDescent="0.35">
      <c r="B33" s="3"/>
      <c r="C33" s="3"/>
      <c r="E33" s="3"/>
      <c r="F33" s="3"/>
      <c r="G33" s="3"/>
      <c r="H33" s="3"/>
      <c r="I33" s="5"/>
      <c r="J33" s="6"/>
      <c r="K33" s="3"/>
      <c r="L33" s="3"/>
      <c r="M33" s="3"/>
      <c r="N33" s="3"/>
      <c r="O33" s="3"/>
      <c r="P33" s="3"/>
      <c r="Q33" s="3"/>
      <c r="R33" s="3"/>
      <c r="S33" s="3"/>
      <c r="T33" s="3"/>
      <c r="U33" s="3"/>
      <c r="V33" s="3"/>
    </row>
    <row r="34" spans="2:22" s="13" customFormat="1" ht="210.25" customHeight="1" x14ac:dyDescent="0.35">
      <c r="B34" s="3"/>
      <c r="C34" s="3"/>
      <c r="E34" s="3"/>
      <c r="F34" s="3"/>
      <c r="G34" s="3"/>
      <c r="H34" s="3"/>
      <c r="I34" s="5"/>
      <c r="J34" s="6"/>
      <c r="K34" s="3"/>
      <c r="L34" s="3"/>
      <c r="M34" s="3"/>
      <c r="N34" s="3"/>
      <c r="O34" s="3"/>
      <c r="P34" s="3"/>
      <c r="Q34" s="3"/>
      <c r="R34" s="3"/>
      <c r="S34" s="3"/>
      <c r="T34" s="3"/>
      <c r="U34" s="3"/>
      <c r="V34" s="3"/>
    </row>
    <row r="35" spans="2:22" s="13" customFormat="1" ht="210.25" customHeight="1" x14ac:dyDescent="0.35">
      <c r="B35" s="3"/>
      <c r="C35" s="3"/>
      <c r="E35" s="3"/>
      <c r="F35" s="3"/>
      <c r="G35" s="3"/>
      <c r="H35" s="3"/>
      <c r="I35" s="5"/>
      <c r="J35" s="6"/>
      <c r="K35" s="3"/>
      <c r="L35" s="3"/>
      <c r="M35" s="3"/>
      <c r="N35" s="3"/>
      <c r="O35" s="3"/>
      <c r="P35" s="3"/>
      <c r="Q35" s="3"/>
      <c r="R35" s="3"/>
      <c r="S35" s="3"/>
      <c r="T35" s="3"/>
      <c r="U35" s="3"/>
      <c r="V35" s="3"/>
    </row>
  </sheetData>
  <autoFilter ref="A2:V2" xr:uid="{0635CCF6-8BFB-4C5E-B79A-2AC28C4F0AB1}"/>
  <mergeCells count="1">
    <mergeCell ref="B1:V1"/>
  </mergeCells>
  <hyperlinks>
    <hyperlink ref="D11" r:id="rId1" display="Amazon.com: EVA Foam Cosplay - (2mm to 10mm) - Black or White - 14&quot; x 39&quot; Sheet - Ultra High Density 85 kg/m3 - by The Foamory (White, 2mm - Thickness) : Arts, Crafts &amp; Sewing" xr:uid="{98844B53-928F-40CB-A91C-0987943147B6}"/>
    <hyperlink ref="F4" r:id="rId2" xr:uid="{549ED8DB-CC3C-455F-9A2E-F1D9B9216C86}"/>
    <hyperlink ref="F13" r:id="rId3" xr:uid="{259546DA-B08B-48F1-B29C-2DA8E3A7DA53}"/>
    <hyperlink ref="D6" r:id="rId4" display="https://www.amazon.com/dp/B07PXJT25K/ref=twister_B07PWB625L?_encoding=UTF8&amp;th=1" xr:uid="{84C67684-98E4-4528-9312-DB1728D6E87F}"/>
    <hyperlink ref="D8" r:id="rId5" display="https://www.amazon.com/Elastic-Sewing-Stretch-Crafting-DIY-White/dp/B0BYS79NDM/ref=sr_1_4?crid=1CXWDXUTMQ32P&amp;dib=eyJ2IjoiMSJ9.MtLmlBhj546XAI9G-oMpZSPFg7mMj54EjQQ0OeiiqZRicMmpyEGaDjM3J_Y0TDKsNknxP6aLpqRZF2Daj8ErhgWRR8Ofy5MjOnsr-p85zFxHiBWknpLrMc_CEOcauASMAnLL_eXy11Jzz7MaEqf6FQrEsuBkwjMEUMZLnzYW3ZHQBdnu43WjV7oQyZaMvM3gh_UTeJCDpdJAuo9i2e9NlInI2edEllYjtW7AYtvha9wuUah3OvKqNTx9pN8QeijTjg_Ooxz-iq4dUKnEqCT-UViQqtPKNcVYY3Bg2yaoyDM.ktbssy7HfgwS9fsLA6UFy9-4Vtlf1VpuJO7T1ZZvI-c&amp;dib_tag=se&amp;keywords=1%2F2+inch+elastic&amp;qid=1755143116&amp;s=arts-crafts&amp;sprefix=1%2F2+inch+elastic%2Carts-crafts%2C130&amp;sr=1-4" xr:uid="{9CF9D8DC-A402-41D5-9832-FEC1ECA3F3DA}"/>
    <hyperlink ref="D12" r:id="rId6" display="https://www.amazon.com/Sew-All-PurposeThread-Yards-Black-GUTERMANN-Thread/dp/B01DT6ZOJ8/ref=sr_1_7?crid=2LGY0TDXS4LRW&amp;dib=eyJ2IjoiMSJ9.o6WUayDawOwQV__4_FPdtvUPG4DdfYeLMJjUNpgubmfJzzV3Wv8oZ1toq6Kb16Wwn9LOn7o__3-KwcgJzZ_A0wDiGaj1vQUOABUcqrT78AGkfblov6YuHLfYWuK0mAEEkXzrsU26gyNhZmU2jPFHEb6uft-e4-2ng50vDaankGq_8r9WCx5xfqhf56boZpb9T1N16O-rcCXYyFo7O56ZTII5imGVbY2a48cpHuKpx9rK0RwDOV2-gEpvAHHVSJ59JYAIN95pnN2xL26DUYSVto-YBjj8SW3UbB5WHlNnerM.DAuY94sP2bTedXCRodE2ezmt2LLsYeLEwDy1p84N-pg&amp;dib_tag=se&amp;keywords=gutermann+sewing+thread&amp;qid=1754077349&amp;s=arts-crafts&amp;sprefix=gutterman+%2Carts-crafts%2C137&amp;sr=1-7)" xr:uid="{9A9035D2-A710-47B6-A086-4D3D9D5FD4A9}"/>
    <hyperlink ref="D9" r:id="rId7" display="https://www.amazon.com/Sawoake-Separating-Zippers-Plastic-Garment/dp/B0B65H6QTT/ref=sr_1_1_sspa?crid=258IWVNOYBH3V&amp;dib=eyJ2IjoiMSJ9.2XcyB9ig7PuEihmL0g9KjGVQNL43F8lvsNNux9jiyOZdlJgRMhs5ZZXH8JuYZkbmBlT-4pWzU-vK4xpB7eNOaP-06MblSwd_9l7SxXeBv7grGE4eFIgS5c66D9k7MzN0FIkAiI1Ej-iqi3MwPiDn2TsQB-WAwFunKOgc4T4JDlEo_HamDLsA65fEEO7lqteZ_1pvSe-_62WNdnnzxyY2j7NKr94U4N8GP0N_skDKQP53WpTGOpeh_XVW0eL3qozFKdoE2g5LqTCJoE_wcIOGy-WtwhZgpSjg7x3e4QtWHgk.UGrP2I3wkgFgPyGzg4T5v-Szn3I8oUkMU3KaPhQ5mA8&amp;dib_tag=se&amp;keywords=%235%2Bzipper%2B46%22%2Blong&amp;qid=1755143592&amp;s=arts-crafts&amp;sprefix=%2B5%2Bzipper%2B46%2Blong%2Carts-crafts%2C122&amp;sr=1-1-spons&amp;sp_csd=d2lkZ2V0TmFtZT1zcF9hdGY&amp;th=1" xr:uid="{0266C269-99C1-4A04-A226-07CF632CE88B}"/>
    <hyperlink ref="D10" r:id="rId8" display="https://www.amazon.com/KGS-Zipper-Zippers-Sewing-Crafts/dp/B08RYMRJWF/ref=sr_1_4?crid=1QL6LTOVSDXPE&amp;dib=eyJ2IjoiMSJ9.XOc-r4S2gETLlPARCUvlqV7W0_rz-9cTXBsNIZF1YEbkj8QL6VKPOCzmtrMFdCWjD-9Qwl6TE3QOyb0XWimBRb6--aWGrUt5Qu0VqXSlZ6tUYAA4iHev9iPItCJGk4tv-xQK7nvlAJ-uyK-dy4dsBUnDb5nm3ZpLATI_vP3m-BDlmqHoKC6L2jp8DUao0XPyBr-I0Xew-AONToW_ACcCm5OONK4Wnl5sFAvz3i2E2iu-LALmIGxTYhbIjSjmd4jm1F6n5UZ2Ojcawv9C1-oAOavc0KhfaMZMNqXRvS-7DkI.joF9YvRa_kL_uU9lc_oMIeR4IRwN6GPs9x5l1ABJXKQ&amp;dib_tag=se&amp;keywords=%233%2Bzipper%2B7%22%2Blong&amp;qid=1755144342&amp;s=arts-crafts&amp;sprefix=%2B3%2Bzipper%2B7%2Blong%2Carts-crafts%2C247&amp;sr=1-4&amp;th=1" xr:uid="{EEC8A683-4C6B-4C41-A7BF-3A8E8B235899}"/>
    <hyperlink ref="V5" r:id="rId9" display="https://www.amazon.com/MaiMaiSuan-Waterproof-Clothing-Interchange-Children/dp/B0CPJ726FF/ref=sr_1_5?dib=eyJ2IjoiMSJ9.co-iSbzab57V6PU-ge_jaT90mNImzyDbL51OWEpUovHyTb8wZ-z7pNbLm2AI28gsxe4ImLeFQzCU9hfC3svP_DCritCiYSxArN1q3xPtGFob51CrQcAh64_8aFtde7G5xCqvn5sdVAddBt11QzysNKUKTEdX-jp9nbU0gUwZB-ZPlMeJ-QC2bJ4kTxkygdKKc2Ir73EK2ILuwVzM7RFNe9JCeywYri5IdrcEtLU93ELN4j-YPAYsvj1-9yQ5_MbdGuQYQBwZAHfyMzStw-YeHE08sG56zCRMPVlvDKJ17wU.kwC99mU_Lfuf4k2jShcbK8bwljav_tjR_G12Wx5urCc&amp;dib_tag=se&amp;keywords=white%2Bnylon%2Bfabric%2Bby%2Broll&amp;qid=1755145351&amp;sr=8-5&amp;th=1" xr:uid="{4F701CC8-F172-439C-980C-4D2660D13DDF}"/>
    <hyperlink ref="F20" r:id="rId10" xr:uid="{D5268B2A-2878-4E4D-BD6E-2C6598A44CB5}"/>
    <hyperlink ref="D18" r:id="rId11" display="https://www.amazon.com/Manzella-Silkweight-Windstopper-Ultra-Gloves/dp/B00SBDB2WS/ref=sr_1_1?crid=31TIUVMB89PLG&amp;dib=eyJ2IjoiMSJ9.aijSoe88LkLxq4oH94uVF4lA1tMKEitl__KX97ctVhNhxni0pJlzkA65ZOiYoOH3JDETkECa6FdctbjtyLhYmL0uYoHa4WB4ZviH2oF9Xc34jkQc8dTsFXROOLbV7uITsuyZ9wpG835QuWw3qRZxj--4WnakDei5wgPLzdPA71HoIPCSAP_JVPteshRvjJdkj6sihzydeuEyfE9wJzwAtBUP2m32gqCJ6HCyetm3mQV67ip-y9P_OXUYnQC7bP0ylHQ1EH41VC-dgWLDzxx2vCn2c-YXEVxpzT6zsvptSJ8.XH8elUBzxT1WMfe5XqCResjDHwTpGRzw_TEIB3ZaqiU&amp;dib_tag=se&amp;keywords=manzella%2Bheavyweight%2Bgloves&amp;qid=1719504646&amp;sprefix=manzella%2Bheavyweight%2Bgloves%2Caps%2C119&amp;sr=8-1&amp;th=1&amp;psc=1" xr:uid="{B2050F58-7F36-491D-901B-D4E13154C6D2}"/>
    <hyperlink ref="D19" r:id="rId12" display="https://www.amazon.com/GloveTacts-including-Motorcycle-Snowboard-Gardening/dp/B08QNHMBNZ/ref=sr_1_3?dib=eyJ2IjoiMSJ9.XP3xGlLIQeb-pW1Z_aYVlVekeMuUaboBB5TZJ0O1tXlBRGJKmK1_JPITDZtaYlZyhqQz54kgO1h-v-qPgqiBdsVmX6sUGR87uQgLU4Jmn6sI1zGc-nUEbX3O6a1KXdJ6kXcFXLlWWcG2bR_Di4ASLFGiZVZ3dz6lTNayq7EusnVbwP_h9XV64kUL6gaVzLDnuu_BwCW3QcyqybofG1FuqsNtsS2idW6E4WykOYL4uX4.r9bNsCt9vacyt6y1IemwubxmBqb-xPm7UMNBpwDKFD0&amp;dib_tag=se&amp;keywords=touch+screen+finger+tips+for+gloves&amp;qid=1755714891&amp;sr=8-3" xr:uid="{03691E61-6945-49F2-A417-9FACF3328282}"/>
    <hyperlink ref="D21" r:id="rId13" xr:uid="{37F55B31-D5A1-43C7-9AC5-9B0A3C84DB20}"/>
    <hyperlink ref="D22" r:id="rId14" display="Ottertex Nylon Ripstop Fabric PU Coated 70 Denier 1.9oz 62/63&quot; Wide Waterproof Tent Water Repellent Dustproof Airtight Inflatable Flag Tarp Cover Excellent Fabric for Kites (1 Yard, Navy Blue)" xr:uid="{FA988780-61D8-4DF7-9313-A3157A950AE4}"/>
    <hyperlink ref="V22" r:id="rId15" display="https://www.amazon.com/MaiMaiSuan-Waterproof-Clothing-Interchange-Children/dp/B0CPJ726FF/ref=sr_1_5?dib=eyJ2IjoiMSJ9.co-iSbzab57V6PU-ge_jaT90mNImzyDbL51OWEpUovHyTb8wZ-z7pNbLm2AI28gsxe4ImLeFQzCU9hfC3svP_DCritCiYSxArN1q3xPtGFob51CrQcAh64_8aFtde7G5xCqvn5sdVAddBt11QzysNKUKTEdX-jp9nbU0gUwZB-ZPlMeJ-QC2bJ4kTxkygdKKc2Ir73EK2ILuwVzM7RFNe9JCeywYri5IdrcEtLU93ELN4j-YPAYsvj1-9yQ5_MbdGuQYQBwZAHfyMzStw-YeHE08sG56zCRMPVlvDKJ17wU.kwC99mU_Lfuf4k2jShcbK8bwljav_tjR_G12Wx5urCc&amp;dib_tag=se&amp;keywords=white%2Bnylon%2Bfabric%2Bby%2Broll&amp;qid=1755145351&amp;sr=8-5&amp;th=1" xr:uid="{DDC7A10F-6E87-49F7-8BF2-E9DAFD67D4D8}"/>
    <hyperlink ref="D5" r:id="rId16" display="56&quot; 2-Ply Ultrex Fabric" xr:uid="{65E39505-ECA1-42EC-A1F9-CA2B727BB1CD}"/>
  </hyperlinks>
  <pageMargins left="0.7" right="0.7" top="0.75" bottom="0.75" header="0.3" footer="0.3"/>
  <pageSetup orientation="portrait" r:id="rId17"/>
  <drawing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5CCF6-8BFB-4C5E-B79A-2AC28C4F0AB1}">
  <dimension ref="A1:U32"/>
  <sheetViews>
    <sheetView topLeftCell="A17" zoomScale="55" zoomScaleNormal="55" workbookViewId="0">
      <selection activeCell="T2" sqref="T2"/>
    </sheetView>
  </sheetViews>
  <sheetFormatPr defaultColWidth="8.7265625" defaultRowHeight="22.5" customHeight="1" x14ac:dyDescent="0.3"/>
  <cols>
    <col min="1" max="1" width="8.26953125" style="49" customWidth="1"/>
    <col min="2" max="2" width="36.26953125" style="66" customWidth="1"/>
    <col min="3" max="3" width="9.26953125" style="66" customWidth="1"/>
    <col min="4" max="4" width="33" style="66" customWidth="1"/>
    <col min="5" max="5" width="9.90625" style="66" customWidth="1"/>
    <col min="6" max="6" width="10.36328125" style="66" customWidth="1"/>
    <col min="7" max="7" width="7.26953125" style="66" customWidth="1"/>
    <col min="8" max="8" width="7.54296875" style="66" customWidth="1"/>
    <col min="9" max="9" width="8.26953125" style="67" customWidth="1"/>
    <col min="10" max="10" width="8.7265625" style="68" customWidth="1"/>
    <col min="11" max="11" width="10.54296875" style="66" customWidth="1"/>
    <col min="12" max="12" width="8.81640625" style="66" customWidth="1"/>
    <col min="13" max="13" width="10.7265625" style="66" customWidth="1"/>
    <col min="14" max="14" width="8.81640625" style="66" customWidth="1"/>
    <col min="15" max="15" width="17" style="66" customWidth="1"/>
    <col min="16" max="16" width="8.81640625" style="66"/>
    <col min="17" max="17" width="11" style="66" customWidth="1"/>
    <col min="18" max="18" width="16.1796875" style="66" customWidth="1"/>
    <col min="19" max="19" width="10.453125" style="66" customWidth="1"/>
    <col min="20" max="20" width="18.54296875" style="66" customWidth="1"/>
    <col min="21" max="21" width="15.1796875" style="66" customWidth="1"/>
    <col min="22" max="16384" width="8.7265625" style="47"/>
  </cols>
  <sheetData>
    <row r="1" spans="1:21" s="81" customFormat="1" ht="52" x14ac:dyDescent="0.3">
      <c r="A1" s="77" t="s">
        <v>7</v>
      </c>
      <c r="B1" s="78" t="s">
        <v>8</v>
      </c>
      <c r="C1" s="78" t="s">
        <v>9</v>
      </c>
      <c r="D1" s="78" t="s">
        <v>10</v>
      </c>
      <c r="E1" s="78" t="s">
        <v>11</v>
      </c>
      <c r="F1" s="77" t="s">
        <v>12</v>
      </c>
      <c r="G1" s="78" t="s">
        <v>13</v>
      </c>
      <c r="H1" s="78" t="s">
        <v>14</v>
      </c>
      <c r="I1" s="79" t="s">
        <v>15</v>
      </c>
      <c r="J1" s="79" t="s">
        <v>16</v>
      </c>
      <c r="K1" s="80" t="s">
        <v>17</v>
      </c>
      <c r="L1" s="78" t="s">
        <v>18</v>
      </c>
      <c r="M1" s="78" t="s">
        <v>19</v>
      </c>
      <c r="N1" s="78" t="s">
        <v>20</v>
      </c>
      <c r="O1" s="78" t="s">
        <v>21</v>
      </c>
      <c r="P1" s="78" t="s">
        <v>22</v>
      </c>
      <c r="Q1" s="78" t="s">
        <v>1106</v>
      </c>
      <c r="R1" s="78" t="s">
        <v>26</v>
      </c>
      <c r="S1" s="78" t="s">
        <v>27</v>
      </c>
      <c r="T1" s="78" t="s">
        <v>28</v>
      </c>
      <c r="U1" s="78" t="s">
        <v>29</v>
      </c>
    </row>
    <row r="2" spans="1:21" ht="112" x14ac:dyDescent="0.3">
      <c r="A2" s="49" t="s">
        <v>183</v>
      </c>
      <c r="B2" s="66" t="e" vm="113">
        <v>#VALUE!</v>
      </c>
      <c r="C2" s="66" t="s">
        <v>184</v>
      </c>
      <c r="D2" s="66" t="s">
        <v>185</v>
      </c>
      <c r="E2" s="66" t="s">
        <v>77</v>
      </c>
      <c r="F2" s="82" t="s">
        <v>186</v>
      </c>
      <c r="G2" s="66">
        <v>1</v>
      </c>
      <c r="H2" s="66" t="s">
        <v>187</v>
      </c>
      <c r="I2" s="83">
        <v>209.99</v>
      </c>
      <c r="J2" s="84">
        <f t="shared" ref="J2:J5" si="0">G2*I2</f>
        <v>209.99</v>
      </c>
      <c r="K2" s="66">
        <v>2</v>
      </c>
      <c r="L2" s="66" t="s">
        <v>188</v>
      </c>
      <c r="M2" s="66" t="s">
        <v>189</v>
      </c>
      <c r="N2" s="66" t="s">
        <v>35</v>
      </c>
      <c r="O2" s="66" t="s">
        <v>35</v>
      </c>
      <c r="P2" s="66" t="s">
        <v>35</v>
      </c>
      <c r="Q2" s="66" t="s">
        <v>190</v>
      </c>
      <c r="R2" s="66">
        <v>4.3</v>
      </c>
      <c r="S2" s="66" t="s">
        <v>35</v>
      </c>
      <c r="T2" s="66" t="s">
        <v>35</v>
      </c>
      <c r="U2" s="66" t="s">
        <v>3</v>
      </c>
    </row>
    <row r="3" spans="1:21" ht="56" x14ac:dyDescent="0.3">
      <c r="A3" s="49" t="s">
        <v>192</v>
      </c>
      <c r="B3" s="66" t="e" vm="114">
        <v>#VALUE!</v>
      </c>
      <c r="C3" s="66" t="s">
        <v>184</v>
      </c>
      <c r="D3" s="66" t="s">
        <v>193</v>
      </c>
      <c r="E3" s="66" t="s">
        <v>77</v>
      </c>
      <c r="F3" s="82" t="s">
        <v>194</v>
      </c>
      <c r="G3" s="66">
        <v>1</v>
      </c>
      <c r="H3" s="66" t="s">
        <v>187</v>
      </c>
      <c r="I3" s="83">
        <v>209.99</v>
      </c>
      <c r="J3" s="84">
        <f t="shared" si="0"/>
        <v>209.99</v>
      </c>
      <c r="K3" s="66">
        <v>2</v>
      </c>
      <c r="L3" s="66" t="s">
        <v>188</v>
      </c>
      <c r="M3" s="66" t="s">
        <v>189</v>
      </c>
      <c r="N3" s="66" t="s">
        <v>35</v>
      </c>
      <c r="O3" s="66" t="s">
        <v>35</v>
      </c>
      <c r="P3" s="66" t="s">
        <v>35</v>
      </c>
      <c r="Q3" s="66" t="s">
        <v>195</v>
      </c>
      <c r="R3" s="66">
        <v>2.9</v>
      </c>
      <c r="S3" s="66" t="s">
        <v>35</v>
      </c>
      <c r="T3" s="66" t="s">
        <v>35</v>
      </c>
      <c r="U3" s="66" t="s">
        <v>3</v>
      </c>
    </row>
    <row r="4" spans="1:21" ht="126" x14ac:dyDescent="0.3">
      <c r="A4" s="49" t="s">
        <v>196</v>
      </c>
      <c r="B4" s="66" t="e" vm="115">
        <v>#VALUE!</v>
      </c>
      <c r="C4" s="66" t="s">
        <v>184</v>
      </c>
      <c r="D4" s="66" t="s">
        <v>197</v>
      </c>
      <c r="E4" s="66" t="s">
        <v>77</v>
      </c>
      <c r="F4" s="82" t="s">
        <v>198</v>
      </c>
      <c r="G4" s="66">
        <v>1</v>
      </c>
      <c r="H4" s="66" t="s">
        <v>187</v>
      </c>
      <c r="I4" s="83">
        <v>249.99</v>
      </c>
      <c r="J4" s="84">
        <f>G4*I4</f>
        <v>249.99</v>
      </c>
      <c r="K4" s="66">
        <v>2</v>
      </c>
      <c r="L4" s="66" t="s">
        <v>188</v>
      </c>
      <c r="M4" s="66" t="s">
        <v>189</v>
      </c>
      <c r="N4" s="66" t="s">
        <v>35</v>
      </c>
      <c r="O4" s="66" t="s">
        <v>35</v>
      </c>
      <c r="P4" s="66" t="s">
        <v>35</v>
      </c>
      <c r="Q4" s="66" t="s">
        <v>199</v>
      </c>
      <c r="R4" s="66">
        <v>3</v>
      </c>
      <c r="S4" s="66" t="s">
        <v>35</v>
      </c>
      <c r="T4" s="66" t="s">
        <v>35</v>
      </c>
      <c r="U4" s="66" t="s">
        <v>3</v>
      </c>
    </row>
    <row r="5" spans="1:21" ht="252" x14ac:dyDescent="0.3">
      <c r="A5" s="49" t="s">
        <v>200</v>
      </c>
      <c r="B5" s="66" t="e" vm="116">
        <v>#VALUE!</v>
      </c>
      <c r="C5" s="66" t="s">
        <v>201</v>
      </c>
      <c r="D5" s="66" t="s">
        <v>202</v>
      </c>
      <c r="E5" s="66" t="s">
        <v>77</v>
      </c>
      <c r="F5" s="82" t="s">
        <v>203</v>
      </c>
      <c r="G5" s="66">
        <v>1</v>
      </c>
      <c r="H5" s="66" t="s">
        <v>187</v>
      </c>
      <c r="I5" s="83">
        <v>9.98</v>
      </c>
      <c r="J5" s="84">
        <f t="shared" si="0"/>
        <v>9.98</v>
      </c>
      <c r="K5" s="66">
        <v>2</v>
      </c>
      <c r="L5" s="66" t="s">
        <v>204</v>
      </c>
      <c r="M5" s="66" t="s">
        <v>205</v>
      </c>
      <c r="N5" s="66" t="s">
        <v>35</v>
      </c>
      <c r="O5" s="66" t="s">
        <v>35</v>
      </c>
      <c r="P5" s="66" t="s">
        <v>35</v>
      </c>
      <c r="Q5" s="66" t="s">
        <v>206</v>
      </c>
      <c r="R5" s="66">
        <v>0.22</v>
      </c>
      <c r="S5" s="66" t="s">
        <v>35</v>
      </c>
      <c r="T5" s="66" t="s">
        <v>35</v>
      </c>
      <c r="U5" s="66" t="s">
        <v>3</v>
      </c>
    </row>
    <row r="6" spans="1:21" ht="112" x14ac:dyDescent="0.3">
      <c r="A6" s="49" t="s">
        <v>208</v>
      </c>
      <c r="C6" s="66" t="s">
        <v>209</v>
      </c>
      <c r="D6" s="66" t="s">
        <v>210</v>
      </c>
      <c r="E6" s="66" t="s">
        <v>77</v>
      </c>
      <c r="F6" s="82" t="s">
        <v>211</v>
      </c>
      <c r="G6" s="66">
        <v>1</v>
      </c>
      <c r="H6" s="66" t="s">
        <v>36</v>
      </c>
      <c r="I6" s="84">
        <v>18.88</v>
      </c>
      <c r="J6" s="84">
        <f>I6*G6</f>
        <v>18.88</v>
      </c>
      <c r="K6" s="66">
        <v>1</v>
      </c>
      <c r="L6" s="66" t="s">
        <v>212</v>
      </c>
      <c r="M6" s="66" t="s">
        <v>213</v>
      </c>
      <c r="N6" s="66" t="s">
        <v>35</v>
      </c>
      <c r="O6" s="66" t="s">
        <v>35</v>
      </c>
      <c r="P6" s="66" t="s">
        <v>35</v>
      </c>
      <c r="Q6" s="66" t="s">
        <v>214</v>
      </c>
      <c r="R6" s="66" t="s">
        <v>35</v>
      </c>
      <c r="S6" s="66" t="s">
        <v>35</v>
      </c>
      <c r="T6" s="66" t="s">
        <v>35</v>
      </c>
      <c r="U6" s="66" t="s">
        <v>3</v>
      </c>
    </row>
    <row r="7" spans="1:21" ht="112" x14ac:dyDescent="0.3">
      <c r="A7" s="49" t="s">
        <v>216</v>
      </c>
      <c r="B7" s="66" t="e" vm="117">
        <v>#VALUE!</v>
      </c>
      <c r="C7" s="66" t="s">
        <v>209</v>
      </c>
      <c r="D7" s="66" t="s">
        <v>217</v>
      </c>
      <c r="E7" s="66" t="s">
        <v>77</v>
      </c>
      <c r="F7" s="82" t="s">
        <v>218</v>
      </c>
      <c r="G7" s="66">
        <v>1</v>
      </c>
      <c r="H7" s="66" t="s">
        <v>219</v>
      </c>
      <c r="I7" s="83">
        <v>19.989999999999998</v>
      </c>
      <c r="J7" s="84">
        <f>I7*G7</f>
        <v>19.989999999999998</v>
      </c>
      <c r="K7" s="66">
        <v>1</v>
      </c>
      <c r="L7" s="66" t="s">
        <v>212</v>
      </c>
      <c r="M7" s="85" t="s">
        <v>213</v>
      </c>
      <c r="N7" s="66" t="s">
        <v>35</v>
      </c>
      <c r="O7" s="66" t="s">
        <v>35</v>
      </c>
      <c r="P7" s="66" t="s">
        <v>35</v>
      </c>
      <c r="Q7" s="66" t="s">
        <v>220</v>
      </c>
      <c r="R7" s="66" t="s">
        <v>35</v>
      </c>
      <c r="S7" s="66" t="s">
        <v>35</v>
      </c>
      <c r="T7" s="66" t="s">
        <v>35</v>
      </c>
      <c r="U7" s="66" t="s">
        <v>3</v>
      </c>
    </row>
    <row r="8" spans="1:21" ht="56" x14ac:dyDescent="0.3">
      <c r="A8" s="49" t="s">
        <v>221</v>
      </c>
      <c r="B8" s="66" t="e" vm="118">
        <v>#VALUE!</v>
      </c>
      <c r="C8" s="66" t="s">
        <v>222</v>
      </c>
      <c r="D8" s="66" t="s">
        <v>223</v>
      </c>
      <c r="E8" s="66" t="s">
        <v>149</v>
      </c>
      <c r="F8" s="82" t="s">
        <v>224</v>
      </c>
      <c r="G8" s="66">
        <v>1</v>
      </c>
      <c r="H8" s="66" t="s">
        <v>36</v>
      </c>
      <c r="I8" s="83">
        <v>199.99</v>
      </c>
      <c r="J8" s="84">
        <f t="shared" ref="J8" si="1">G8*I8</f>
        <v>199.99</v>
      </c>
      <c r="K8" s="66">
        <v>1</v>
      </c>
      <c r="L8" s="66" t="s">
        <v>225</v>
      </c>
      <c r="M8" s="66" t="s">
        <v>226</v>
      </c>
      <c r="N8" s="66" t="s">
        <v>35</v>
      </c>
      <c r="O8" s="66" t="s">
        <v>35</v>
      </c>
      <c r="P8" s="66" t="s">
        <v>35</v>
      </c>
      <c r="Q8" s="66" t="s">
        <v>227</v>
      </c>
      <c r="R8" s="66">
        <v>1.8</v>
      </c>
      <c r="S8" s="66" t="s">
        <v>35</v>
      </c>
      <c r="T8" s="66" t="s">
        <v>35</v>
      </c>
      <c r="U8" s="66" t="s">
        <v>3</v>
      </c>
    </row>
    <row r="9" spans="1:21" ht="84" x14ac:dyDescent="0.3">
      <c r="A9" s="49" t="s">
        <v>230</v>
      </c>
      <c r="B9" s="66" t="e" vm="119">
        <v>#VALUE!</v>
      </c>
      <c r="C9" s="66" t="s">
        <v>231</v>
      </c>
      <c r="D9" s="66" t="s">
        <v>232</v>
      </c>
      <c r="E9" s="66" t="s">
        <v>77</v>
      </c>
      <c r="F9" s="82" t="s">
        <v>233</v>
      </c>
      <c r="G9" s="66">
        <v>2</v>
      </c>
      <c r="H9" s="66" t="s">
        <v>36</v>
      </c>
      <c r="I9" s="83">
        <v>12.06</v>
      </c>
      <c r="J9" s="84">
        <f t="shared" ref="J9:J20" si="2">G9*I9</f>
        <v>24.12</v>
      </c>
      <c r="K9" s="66" t="s">
        <v>187</v>
      </c>
      <c r="L9" s="66" t="s">
        <v>234</v>
      </c>
      <c r="M9" s="66" t="s">
        <v>235</v>
      </c>
      <c r="N9" s="66" t="s">
        <v>35</v>
      </c>
      <c r="O9" s="66" t="s">
        <v>35</v>
      </c>
      <c r="P9" s="66" t="s">
        <v>35</v>
      </c>
      <c r="Q9" s="66" t="s">
        <v>206</v>
      </c>
      <c r="R9" s="66">
        <v>0.33</v>
      </c>
      <c r="S9" s="66" t="s">
        <v>35</v>
      </c>
      <c r="T9" s="66" t="s">
        <v>35</v>
      </c>
      <c r="U9" s="66" t="s">
        <v>3</v>
      </c>
    </row>
    <row r="10" spans="1:21" ht="84" x14ac:dyDescent="0.3">
      <c r="A10" s="49" t="s">
        <v>236</v>
      </c>
      <c r="B10" s="66" t="e" vm="120">
        <v>#VALUE!</v>
      </c>
      <c r="C10" s="66" t="s">
        <v>237</v>
      </c>
      <c r="D10" s="66" t="s">
        <v>238</v>
      </c>
      <c r="E10" s="66" t="s">
        <v>77</v>
      </c>
      <c r="F10" s="82" t="s">
        <v>239</v>
      </c>
      <c r="G10" s="66">
        <v>2</v>
      </c>
      <c r="H10" s="66" t="s">
        <v>36</v>
      </c>
      <c r="I10" s="83">
        <v>29.86</v>
      </c>
      <c r="J10" s="84">
        <f t="shared" si="2"/>
        <v>59.72</v>
      </c>
      <c r="K10" s="66" t="s">
        <v>187</v>
      </c>
      <c r="L10" s="66" t="s">
        <v>240</v>
      </c>
      <c r="M10" s="66" t="s">
        <v>241</v>
      </c>
      <c r="N10" s="66" t="s">
        <v>35</v>
      </c>
      <c r="O10" s="66" t="s">
        <v>35</v>
      </c>
      <c r="P10" s="66" t="s">
        <v>35</v>
      </c>
      <c r="Q10" s="66" t="s">
        <v>242</v>
      </c>
      <c r="R10" s="66">
        <v>0.44</v>
      </c>
      <c r="S10" s="66" t="s">
        <v>35</v>
      </c>
      <c r="T10" s="66" t="s">
        <v>35</v>
      </c>
      <c r="U10" s="66" t="s">
        <v>3</v>
      </c>
    </row>
    <row r="11" spans="1:21" ht="98" x14ac:dyDescent="0.3">
      <c r="A11" s="49" t="s">
        <v>243</v>
      </c>
      <c r="C11" s="66" t="s">
        <v>244</v>
      </c>
      <c r="D11" s="66" t="s">
        <v>245</v>
      </c>
      <c r="E11" s="66" t="s">
        <v>77</v>
      </c>
      <c r="F11" s="82" t="s">
        <v>246</v>
      </c>
      <c r="G11" s="66">
        <v>1</v>
      </c>
      <c r="H11" s="66" t="s">
        <v>36</v>
      </c>
      <c r="I11" s="83">
        <v>16.98</v>
      </c>
      <c r="J11" s="84">
        <f t="shared" si="2"/>
        <v>16.98</v>
      </c>
      <c r="K11" s="66">
        <v>1</v>
      </c>
      <c r="L11" s="66" t="s">
        <v>247</v>
      </c>
      <c r="M11" s="66" t="s">
        <v>248</v>
      </c>
      <c r="N11" s="66" t="s">
        <v>35</v>
      </c>
      <c r="O11" s="66" t="s">
        <v>35</v>
      </c>
      <c r="P11" s="66" t="s">
        <v>35</v>
      </c>
      <c r="Q11" s="66" t="s">
        <v>249</v>
      </c>
      <c r="R11" s="66">
        <v>0.23</v>
      </c>
      <c r="S11" s="66" t="s">
        <v>35</v>
      </c>
      <c r="T11" s="66" t="s">
        <v>35</v>
      </c>
      <c r="U11" s="66" t="s">
        <v>3</v>
      </c>
    </row>
    <row r="12" spans="1:21" ht="98" x14ac:dyDescent="0.3">
      <c r="A12" s="49" t="s">
        <v>251</v>
      </c>
      <c r="B12" s="66" t="e" vm="121">
        <v>#VALUE!</v>
      </c>
      <c r="C12" s="66" t="s">
        <v>252</v>
      </c>
      <c r="D12" s="66" t="s">
        <v>253</v>
      </c>
      <c r="E12" s="66" t="s">
        <v>77</v>
      </c>
      <c r="F12" s="82" t="s">
        <v>254</v>
      </c>
      <c r="G12" s="66">
        <v>1</v>
      </c>
      <c r="H12" s="66" t="s">
        <v>255</v>
      </c>
      <c r="I12" s="83">
        <v>28.99</v>
      </c>
      <c r="J12" s="84">
        <f t="shared" si="2"/>
        <v>28.99</v>
      </c>
      <c r="K12" s="66">
        <v>1</v>
      </c>
      <c r="L12" s="66" t="s">
        <v>247</v>
      </c>
      <c r="M12" s="66" t="s">
        <v>256</v>
      </c>
      <c r="N12" s="66" t="s">
        <v>35</v>
      </c>
      <c r="O12" s="66" t="s">
        <v>35</v>
      </c>
      <c r="P12" s="66" t="s">
        <v>35</v>
      </c>
      <c r="Q12" s="66" t="s">
        <v>257</v>
      </c>
      <c r="R12" s="66">
        <v>2.5</v>
      </c>
      <c r="S12" s="66" t="s">
        <v>35</v>
      </c>
      <c r="T12" s="66" t="s">
        <v>35</v>
      </c>
      <c r="U12" s="66" t="s">
        <v>3</v>
      </c>
    </row>
    <row r="13" spans="1:21" ht="154" x14ac:dyDescent="0.3">
      <c r="A13" s="49" t="s">
        <v>258</v>
      </c>
      <c r="C13" s="66" t="s">
        <v>259</v>
      </c>
      <c r="D13" s="85" t="s">
        <v>260</v>
      </c>
      <c r="E13" s="66" t="s">
        <v>77</v>
      </c>
      <c r="F13" s="82" t="s">
        <v>261</v>
      </c>
      <c r="G13" s="66">
        <v>1</v>
      </c>
      <c r="H13" s="66" t="s">
        <v>262</v>
      </c>
      <c r="I13" s="83">
        <v>9.99</v>
      </c>
      <c r="J13" s="84">
        <f>I13*G13</f>
        <v>9.99</v>
      </c>
      <c r="K13" s="66">
        <v>2</v>
      </c>
      <c r="L13" s="66" t="s">
        <v>263</v>
      </c>
      <c r="M13" s="66" t="s">
        <v>264</v>
      </c>
      <c r="N13" s="66" t="s">
        <v>35</v>
      </c>
      <c r="O13" s="66" t="s">
        <v>35</v>
      </c>
      <c r="P13" s="66" t="s">
        <v>35</v>
      </c>
      <c r="Q13" s="66" t="s">
        <v>265</v>
      </c>
      <c r="R13" s="66" t="s">
        <v>35</v>
      </c>
      <c r="S13" s="66" t="s">
        <v>35</v>
      </c>
      <c r="T13" s="66" t="s">
        <v>35</v>
      </c>
      <c r="U13" s="66" t="s">
        <v>3</v>
      </c>
    </row>
    <row r="14" spans="1:21" ht="98" x14ac:dyDescent="0.3">
      <c r="A14" s="49" t="s">
        <v>267</v>
      </c>
      <c r="C14" s="66" t="s">
        <v>268</v>
      </c>
      <c r="D14" s="66" t="s">
        <v>269</v>
      </c>
      <c r="E14" s="66" t="s">
        <v>77</v>
      </c>
      <c r="F14" s="82" t="s">
        <v>270</v>
      </c>
      <c r="G14" s="66">
        <v>1</v>
      </c>
      <c r="H14" s="66" t="s">
        <v>255</v>
      </c>
      <c r="I14" s="83">
        <v>22.99</v>
      </c>
      <c r="J14" s="84">
        <f>I14*G14</f>
        <v>22.99</v>
      </c>
      <c r="K14" s="66">
        <v>1</v>
      </c>
      <c r="L14" s="66" t="s">
        <v>271</v>
      </c>
      <c r="M14" s="66" t="s">
        <v>272</v>
      </c>
      <c r="N14" s="66" t="s">
        <v>35</v>
      </c>
      <c r="O14" s="66" t="s">
        <v>35</v>
      </c>
      <c r="P14" s="66" t="s">
        <v>35</v>
      </c>
      <c r="Q14" s="66" t="s">
        <v>273</v>
      </c>
      <c r="R14" s="66" t="s">
        <v>35</v>
      </c>
      <c r="S14" s="66" t="s">
        <v>35</v>
      </c>
      <c r="T14" s="66" t="s">
        <v>35</v>
      </c>
      <c r="U14" s="66" t="s">
        <v>3</v>
      </c>
    </row>
    <row r="15" spans="1:21" ht="70" x14ac:dyDescent="0.3">
      <c r="A15" s="49" t="s">
        <v>274</v>
      </c>
      <c r="C15" s="66" t="s">
        <v>275</v>
      </c>
      <c r="D15" s="66" t="s">
        <v>276</v>
      </c>
      <c r="E15" s="66" t="s">
        <v>77</v>
      </c>
      <c r="F15" s="82" t="s">
        <v>277</v>
      </c>
      <c r="G15" s="66">
        <v>1</v>
      </c>
      <c r="H15" s="66" t="s">
        <v>36</v>
      </c>
      <c r="I15" s="83">
        <v>129.94999999999999</v>
      </c>
      <c r="J15" s="84">
        <f>I15*G15</f>
        <v>129.94999999999999</v>
      </c>
      <c r="K15" s="66">
        <v>1</v>
      </c>
      <c r="L15" s="66" t="s">
        <v>278</v>
      </c>
      <c r="M15" s="66" t="s">
        <v>279</v>
      </c>
      <c r="N15" s="66" t="s">
        <v>35</v>
      </c>
      <c r="O15" s="66" t="s">
        <v>35</v>
      </c>
      <c r="P15" s="66" t="s">
        <v>35</v>
      </c>
      <c r="Q15" s="66" t="s">
        <v>35</v>
      </c>
      <c r="R15" s="66">
        <v>0.06</v>
      </c>
      <c r="S15" s="66" t="s">
        <v>35</v>
      </c>
      <c r="T15" s="66" t="s">
        <v>35</v>
      </c>
      <c r="U15" s="66" t="s">
        <v>3</v>
      </c>
    </row>
    <row r="16" spans="1:21" ht="84" x14ac:dyDescent="0.3">
      <c r="A16" s="49" t="s">
        <v>280</v>
      </c>
      <c r="C16" s="66" t="s">
        <v>281</v>
      </c>
      <c r="D16" s="66" t="s">
        <v>282</v>
      </c>
      <c r="E16" s="66" t="s">
        <v>283</v>
      </c>
      <c r="F16" s="82" t="s">
        <v>284</v>
      </c>
      <c r="G16" s="66">
        <v>1</v>
      </c>
      <c r="H16" s="66" t="s">
        <v>36</v>
      </c>
      <c r="I16" s="83">
        <v>399.99</v>
      </c>
      <c r="J16" s="84">
        <f t="shared" ref="J16:J17" si="3">G16*I16</f>
        <v>399.99</v>
      </c>
      <c r="K16" s="66">
        <v>1</v>
      </c>
      <c r="L16" s="66" t="s">
        <v>285</v>
      </c>
      <c r="M16" s="66" t="s">
        <v>35</v>
      </c>
      <c r="N16" s="66" t="s">
        <v>35</v>
      </c>
      <c r="O16" s="66" t="s">
        <v>35</v>
      </c>
      <c r="P16" s="66" t="s">
        <v>35</v>
      </c>
      <c r="Q16" s="66" t="s">
        <v>35</v>
      </c>
      <c r="R16" s="66">
        <v>0.5</v>
      </c>
      <c r="S16" s="66" t="s">
        <v>35</v>
      </c>
      <c r="T16" s="66" t="s">
        <v>35</v>
      </c>
      <c r="U16" s="66" t="s">
        <v>3</v>
      </c>
    </row>
    <row r="17" spans="1:21" ht="98" x14ac:dyDescent="0.3">
      <c r="A17" s="49" t="s">
        <v>287</v>
      </c>
      <c r="C17" s="66" t="s">
        <v>288</v>
      </c>
      <c r="D17" s="66" t="s">
        <v>289</v>
      </c>
      <c r="E17" s="66" t="s">
        <v>77</v>
      </c>
      <c r="F17" s="82" t="s">
        <v>290</v>
      </c>
      <c r="G17" s="66">
        <v>1</v>
      </c>
      <c r="H17" s="66" t="s">
        <v>36</v>
      </c>
      <c r="I17" s="83">
        <v>9.99</v>
      </c>
      <c r="J17" s="84">
        <f t="shared" si="3"/>
        <v>9.99</v>
      </c>
      <c r="K17" s="66">
        <v>1</v>
      </c>
      <c r="L17" s="66" t="s">
        <v>291</v>
      </c>
      <c r="M17" s="66" t="s">
        <v>292</v>
      </c>
      <c r="N17" s="66" t="s">
        <v>35</v>
      </c>
      <c r="O17" s="66" t="s">
        <v>35</v>
      </c>
      <c r="P17" s="66" t="s">
        <v>35</v>
      </c>
      <c r="Q17" s="66" t="s">
        <v>35</v>
      </c>
      <c r="R17" s="66">
        <v>0.3</v>
      </c>
      <c r="S17" s="66" t="s">
        <v>35</v>
      </c>
      <c r="T17" s="66" t="s">
        <v>35</v>
      </c>
      <c r="U17" s="66" t="s">
        <v>3</v>
      </c>
    </row>
    <row r="18" spans="1:21" ht="196" x14ac:dyDescent="0.3">
      <c r="A18" s="49" t="s">
        <v>293</v>
      </c>
      <c r="C18" s="66" t="s">
        <v>294</v>
      </c>
      <c r="D18" s="66" t="s">
        <v>295</v>
      </c>
      <c r="E18" s="66" t="s">
        <v>77</v>
      </c>
      <c r="F18" s="82" t="s">
        <v>296</v>
      </c>
      <c r="G18" s="66">
        <v>1</v>
      </c>
      <c r="H18" s="66" t="s">
        <v>36</v>
      </c>
      <c r="I18" s="83">
        <v>21.95</v>
      </c>
      <c r="J18" s="84">
        <f>I18*G18</f>
        <v>21.95</v>
      </c>
      <c r="K18" s="66">
        <v>1</v>
      </c>
      <c r="L18" s="66" t="s">
        <v>297</v>
      </c>
      <c r="M18" s="66" t="s">
        <v>298</v>
      </c>
      <c r="N18" s="66" t="s">
        <v>35</v>
      </c>
      <c r="O18" s="66" t="s">
        <v>35</v>
      </c>
      <c r="P18" s="66" t="s">
        <v>35</v>
      </c>
      <c r="Q18" s="66" t="s">
        <v>299</v>
      </c>
      <c r="R18" s="66">
        <v>0.75</v>
      </c>
      <c r="S18" s="66" t="s">
        <v>35</v>
      </c>
      <c r="T18" s="66" t="s">
        <v>35</v>
      </c>
      <c r="U18" s="66" t="s">
        <v>3</v>
      </c>
    </row>
    <row r="19" spans="1:21" ht="84" x14ac:dyDescent="0.3">
      <c r="A19" s="66" t="s">
        <v>1096</v>
      </c>
      <c r="C19" s="66" t="s">
        <v>301</v>
      </c>
      <c r="D19" s="66" t="s">
        <v>302</v>
      </c>
      <c r="E19" s="66" t="s">
        <v>77</v>
      </c>
      <c r="F19" s="82" t="s">
        <v>303</v>
      </c>
      <c r="G19" s="66">
        <v>2</v>
      </c>
      <c r="H19" s="66" t="s">
        <v>262</v>
      </c>
      <c r="I19" s="83">
        <v>26.99</v>
      </c>
      <c r="J19" s="84">
        <f t="shared" si="2"/>
        <v>53.98</v>
      </c>
      <c r="K19" s="66">
        <v>5</v>
      </c>
      <c r="L19" s="66" t="s">
        <v>304</v>
      </c>
      <c r="M19" s="66" t="s">
        <v>35</v>
      </c>
      <c r="N19" s="66" t="s">
        <v>35</v>
      </c>
      <c r="O19" s="66" t="s">
        <v>35</v>
      </c>
      <c r="P19" s="66" t="s">
        <v>35</v>
      </c>
      <c r="Q19" s="66" t="s">
        <v>35</v>
      </c>
      <c r="R19" s="66" t="s">
        <v>35</v>
      </c>
      <c r="T19" s="66" t="s">
        <v>35</v>
      </c>
      <c r="U19" s="66" t="s">
        <v>152</v>
      </c>
    </row>
    <row r="20" spans="1:21" ht="224" x14ac:dyDescent="0.3">
      <c r="A20" s="66" t="s">
        <v>1096</v>
      </c>
      <c r="C20" s="66" t="s">
        <v>33</v>
      </c>
      <c r="D20" s="66" t="s">
        <v>305</v>
      </c>
      <c r="E20" s="66" t="s">
        <v>35</v>
      </c>
      <c r="F20" s="66" t="s">
        <v>35</v>
      </c>
      <c r="G20" s="66">
        <v>1</v>
      </c>
      <c r="H20" s="66" t="s">
        <v>36</v>
      </c>
      <c r="I20" s="83" t="s">
        <v>35</v>
      </c>
      <c r="J20" s="84" t="e">
        <f t="shared" si="2"/>
        <v>#VALUE!</v>
      </c>
      <c r="K20" s="66">
        <v>1</v>
      </c>
      <c r="L20" s="66" t="s">
        <v>306</v>
      </c>
      <c r="M20" s="66" t="s">
        <v>38</v>
      </c>
      <c r="P20" s="66">
        <v>0.14000000000000001</v>
      </c>
      <c r="Q20" s="66" t="s">
        <v>35</v>
      </c>
      <c r="R20" s="66">
        <v>0.14000000000000001</v>
      </c>
      <c r="T20" s="66" t="s">
        <v>63</v>
      </c>
      <c r="U20" s="66" t="s">
        <v>152</v>
      </c>
    </row>
    <row r="21" spans="1:21" ht="14" x14ac:dyDescent="0.3"/>
    <row r="22" spans="1:21" ht="210.25" customHeight="1" x14ac:dyDescent="0.3"/>
    <row r="23" spans="1:21" ht="210.25" customHeight="1" x14ac:dyDescent="0.3"/>
    <row r="24" spans="1:21" ht="210.25" customHeight="1" x14ac:dyDescent="0.3"/>
    <row r="25" spans="1:21" ht="210.25" customHeight="1" x14ac:dyDescent="0.3"/>
    <row r="26" spans="1:21" ht="210.25" customHeight="1" x14ac:dyDescent="0.3"/>
    <row r="27" spans="1:21" ht="210.25" customHeight="1" x14ac:dyDescent="0.3"/>
    <row r="28" spans="1:21" ht="210.25" customHeight="1" x14ac:dyDescent="0.3"/>
    <row r="29" spans="1:21" ht="210.25" customHeight="1" x14ac:dyDescent="0.3"/>
    <row r="30" spans="1:21" ht="210.25" customHeight="1" x14ac:dyDescent="0.3"/>
    <row r="31" spans="1:21" ht="210.25" customHeight="1" x14ac:dyDescent="0.3"/>
    <row r="32" spans="1:21" ht="210.25" customHeight="1" x14ac:dyDescent="0.3"/>
  </sheetData>
  <autoFilter ref="A1:U1" xr:uid="{0635CCF6-8BFB-4C5E-B79A-2AC28C4F0AB1}"/>
  <phoneticPr fontId="10" type="noConversion"/>
  <hyperlinks>
    <hyperlink ref="F9" r:id="rId1" xr:uid="{895CFE6A-CF4F-4A3E-969E-E65A1EEE9B3F}"/>
    <hyperlink ref="F10" r:id="rId2" xr:uid="{3AC02D4F-38CF-4817-A982-8B136A97055E}"/>
    <hyperlink ref="F11" r:id="rId3" xr:uid="{C1FB3EEB-2760-4E37-8DDC-C60457587973}"/>
    <hyperlink ref="F19" r:id="rId4" xr:uid="{F29090DD-FCE9-4C26-B31F-2A804C8666DD}"/>
    <hyperlink ref="F13" r:id="rId5" xr:uid="{413EFB96-F123-4AF2-96D4-F4E4C96F39D9}"/>
    <hyperlink ref="F14" r:id="rId6" xr:uid="{7BCBA272-1E2B-4922-BB12-7F88572DA98A}"/>
    <hyperlink ref="F16" r:id="rId7" xr:uid="{6572F1FA-7374-4C4F-B2B9-47B8BC3DA02B}"/>
    <hyperlink ref="F17" r:id="rId8" xr:uid="{C475C45D-C1DE-4D24-8C0F-03DF97EC8731}"/>
    <hyperlink ref="F2" r:id="rId9" xr:uid="{2FFA7649-DC87-4156-ACCA-1076C862B07B}"/>
    <hyperlink ref="F3" r:id="rId10" xr:uid="{7D1C0C71-ED73-4520-97F0-47A60549B13B}"/>
    <hyperlink ref="F8" r:id="rId11" xr:uid="{4895603E-FBEA-4E43-ABB5-CD0C5532EE6C}"/>
    <hyperlink ref="F6" r:id="rId12" xr:uid="{AA488B57-6915-4F5F-82DD-82333E9024E7}"/>
    <hyperlink ref="F7" r:id="rId13" xr:uid="{7187CED9-86DB-45F5-B64A-E25664A2985F}"/>
    <hyperlink ref="F5" r:id="rId14" xr:uid="{C01694D7-AD19-4131-9A82-BAA673BB6510}"/>
    <hyperlink ref="F15" r:id="rId15" xr:uid="{DF3692B8-75C7-4564-B502-B426570F9F83}"/>
    <hyperlink ref="F18" r:id="rId16" xr:uid="{2D05B9CC-A6D0-485D-A2E5-94D8B21010D5}"/>
    <hyperlink ref="F12" r:id="rId17" xr:uid="{571F0951-F42A-40DF-AFC7-8CB465246A73}"/>
    <hyperlink ref="F4" r:id="rId18" xr:uid="{54D928D4-F5AD-427C-B957-3CBF146CB0B8}"/>
  </hyperlinks>
  <pageMargins left="0.7" right="0.7" top="0.75" bottom="0.75" header="0.3" footer="0.3"/>
  <pageSetup orientation="portrait" r:id="rId19"/>
  <drawing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96700-679F-452A-A61A-C52A67695619}">
  <dimension ref="A1:V125"/>
  <sheetViews>
    <sheetView topLeftCell="A30" zoomScale="70" zoomScaleNormal="70" workbookViewId="0">
      <selection activeCell="F32" sqref="F32"/>
    </sheetView>
  </sheetViews>
  <sheetFormatPr defaultRowHeight="14.5" x14ac:dyDescent="0.35"/>
  <cols>
    <col min="2" max="2" width="25.08984375" customWidth="1"/>
    <col min="3" max="3" width="15.26953125" style="8" customWidth="1"/>
    <col min="4" max="4" width="23.90625" customWidth="1"/>
    <col min="6" max="6" width="6" customWidth="1"/>
    <col min="7" max="7" width="4.7265625" customWidth="1"/>
    <col min="9" max="9" width="5.1796875" customWidth="1"/>
    <col min="10" max="10" width="12.453125" customWidth="1"/>
    <col min="11" max="11" width="8.54296875" customWidth="1"/>
    <col min="12" max="12" width="20.7265625" customWidth="1"/>
    <col min="13" max="13" width="14.54296875" customWidth="1"/>
    <col min="14" max="14" width="36.81640625" style="2" customWidth="1"/>
    <col min="15" max="20" width="0" hidden="1" customWidth="1"/>
  </cols>
  <sheetData>
    <row r="1" spans="1:22" ht="51.5" customHeight="1" x14ac:dyDescent="0.35">
      <c r="A1" s="77" t="s">
        <v>7</v>
      </c>
      <c r="B1" s="77" t="s">
        <v>8</v>
      </c>
      <c r="C1" s="77" t="s">
        <v>9</v>
      </c>
      <c r="D1" s="77" t="s">
        <v>10</v>
      </c>
      <c r="E1" s="77" t="s">
        <v>11</v>
      </c>
      <c r="F1" s="77" t="s">
        <v>885</v>
      </c>
      <c r="G1" s="77" t="s">
        <v>13</v>
      </c>
      <c r="H1" s="77" t="s">
        <v>14</v>
      </c>
      <c r="I1" s="86" t="s">
        <v>15</v>
      </c>
      <c r="J1" s="86" t="s">
        <v>16</v>
      </c>
      <c r="K1" s="87" t="s">
        <v>886</v>
      </c>
      <c r="L1" s="77" t="s">
        <v>18</v>
      </c>
      <c r="M1" s="77" t="s">
        <v>19</v>
      </c>
      <c r="N1" s="77" t="s">
        <v>20</v>
      </c>
      <c r="O1" s="88" t="s">
        <v>21</v>
      </c>
      <c r="P1" s="77" t="s">
        <v>22</v>
      </c>
      <c r="Q1" s="88" t="s">
        <v>23</v>
      </c>
      <c r="R1" s="88" t="s">
        <v>24</v>
      </c>
      <c r="S1" s="88" t="s">
        <v>25</v>
      </c>
      <c r="T1" s="77" t="s">
        <v>887</v>
      </c>
      <c r="U1" s="77" t="s">
        <v>27</v>
      </c>
      <c r="V1" s="77" t="s">
        <v>28</v>
      </c>
    </row>
    <row r="2" spans="1:22" ht="70.5" x14ac:dyDescent="0.35">
      <c r="A2" s="42" t="s">
        <v>888</v>
      </c>
      <c r="B2" s="43" t="e" vm="122">
        <v>#VALUE!</v>
      </c>
      <c r="C2" s="45" t="s">
        <v>889</v>
      </c>
      <c r="D2" s="45" t="s">
        <v>890</v>
      </c>
      <c r="E2" s="45" t="s">
        <v>117</v>
      </c>
      <c r="F2" s="45" t="s">
        <v>891</v>
      </c>
      <c r="G2" s="45">
        <v>1</v>
      </c>
      <c r="H2" s="45" t="s">
        <v>36</v>
      </c>
      <c r="I2" s="45">
        <v>46.5</v>
      </c>
      <c r="J2" s="45">
        <v>46.5</v>
      </c>
      <c r="K2" s="46" t="s">
        <v>892</v>
      </c>
      <c r="L2" s="44" t="s">
        <v>893</v>
      </c>
      <c r="M2" s="44" t="s">
        <v>292</v>
      </c>
      <c r="N2" s="44" t="s">
        <v>894</v>
      </c>
      <c r="O2" s="44" t="s">
        <v>894</v>
      </c>
      <c r="P2" s="44" t="s">
        <v>894</v>
      </c>
      <c r="Q2" s="44" t="s">
        <v>894</v>
      </c>
      <c r="R2" s="44" t="s">
        <v>894</v>
      </c>
      <c r="S2" s="44" t="s">
        <v>894</v>
      </c>
      <c r="T2" s="44" t="s">
        <v>894</v>
      </c>
      <c r="U2" s="44" t="s">
        <v>894</v>
      </c>
      <c r="V2" s="44" t="s">
        <v>894</v>
      </c>
    </row>
    <row r="3" spans="1:22" ht="28.5" x14ac:dyDescent="0.35">
      <c r="A3" s="48" t="s">
        <v>895</v>
      </c>
      <c r="B3" s="49"/>
      <c r="C3" s="51" t="s">
        <v>896</v>
      </c>
      <c r="D3" s="51" t="s">
        <v>897</v>
      </c>
      <c r="E3" s="51" t="s">
        <v>894</v>
      </c>
      <c r="F3" s="51" t="s">
        <v>894</v>
      </c>
      <c r="G3" s="51">
        <v>2</v>
      </c>
      <c r="H3" s="51" t="s">
        <v>36</v>
      </c>
      <c r="I3" s="51" t="s">
        <v>894</v>
      </c>
      <c r="J3" s="51" t="s">
        <v>894</v>
      </c>
      <c r="K3" s="51" t="s">
        <v>894</v>
      </c>
      <c r="L3" s="50" t="s">
        <v>898</v>
      </c>
      <c r="M3" s="50" t="s">
        <v>894</v>
      </c>
      <c r="N3" s="47" t="s">
        <v>899</v>
      </c>
      <c r="O3" s="50" t="s">
        <v>894</v>
      </c>
      <c r="P3" s="50" t="s">
        <v>894</v>
      </c>
      <c r="Q3" s="50" t="s">
        <v>894</v>
      </c>
      <c r="R3" s="50" t="s">
        <v>894</v>
      </c>
      <c r="S3" s="50" t="s">
        <v>894</v>
      </c>
      <c r="T3" s="50" t="s">
        <v>894</v>
      </c>
      <c r="U3" s="50" t="s">
        <v>894</v>
      </c>
      <c r="V3" s="50" t="s">
        <v>894</v>
      </c>
    </row>
    <row r="4" spans="1:22" ht="28.5" x14ac:dyDescent="0.35">
      <c r="A4" s="48" t="s">
        <v>900</v>
      </c>
      <c r="B4" s="49"/>
      <c r="C4" s="51" t="s">
        <v>896</v>
      </c>
      <c r="D4" s="51" t="s">
        <v>901</v>
      </c>
      <c r="E4" s="51" t="s">
        <v>894</v>
      </c>
      <c r="F4" s="51" t="s">
        <v>894</v>
      </c>
      <c r="G4" s="51">
        <v>1</v>
      </c>
      <c r="H4" s="51" t="s">
        <v>36</v>
      </c>
      <c r="I4" s="51" t="s">
        <v>894</v>
      </c>
      <c r="J4" s="51" t="s">
        <v>894</v>
      </c>
      <c r="K4" s="51" t="s">
        <v>894</v>
      </c>
      <c r="L4" s="50" t="s">
        <v>902</v>
      </c>
      <c r="M4" s="50" t="s">
        <v>894</v>
      </c>
      <c r="N4" s="47" t="s">
        <v>903</v>
      </c>
      <c r="O4" s="50" t="s">
        <v>894</v>
      </c>
      <c r="P4" s="50" t="s">
        <v>894</v>
      </c>
      <c r="Q4" s="50" t="s">
        <v>894</v>
      </c>
      <c r="R4" s="50" t="s">
        <v>894</v>
      </c>
      <c r="S4" s="50" t="s">
        <v>894</v>
      </c>
      <c r="T4" s="50" t="s">
        <v>894</v>
      </c>
      <c r="U4" s="50" t="s">
        <v>894</v>
      </c>
      <c r="V4" s="50" t="s">
        <v>894</v>
      </c>
    </row>
    <row r="5" spans="1:22" ht="98.5" x14ac:dyDescent="0.35">
      <c r="A5" s="42" t="s">
        <v>904</v>
      </c>
      <c r="B5" s="43" t="e" vm="123">
        <v>#VALUE!</v>
      </c>
      <c r="C5" s="45" t="s">
        <v>889</v>
      </c>
      <c r="D5" s="89" t="s">
        <v>905</v>
      </c>
      <c r="E5" s="89" t="s">
        <v>117</v>
      </c>
      <c r="F5" s="89" t="s">
        <v>891</v>
      </c>
      <c r="G5" s="89">
        <v>1</v>
      </c>
      <c r="H5" s="89" t="s">
        <v>36</v>
      </c>
      <c r="I5" s="89">
        <v>60.49</v>
      </c>
      <c r="J5" s="89">
        <v>60.49</v>
      </c>
      <c r="K5" s="90" t="s">
        <v>906</v>
      </c>
      <c r="L5" s="91" t="s">
        <v>893</v>
      </c>
      <c r="M5" s="91" t="s">
        <v>292</v>
      </c>
      <c r="N5" s="52"/>
      <c r="O5" s="44" t="s">
        <v>894</v>
      </c>
      <c r="P5" s="44" t="s">
        <v>894</v>
      </c>
      <c r="Q5" s="44" t="s">
        <v>894</v>
      </c>
      <c r="R5" s="44" t="s">
        <v>894</v>
      </c>
      <c r="S5" s="44" t="s">
        <v>894</v>
      </c>
      <c r="T5" s="44" t="s">
        <v>894</v>
      </c>
      <c r="U5" s="44" t="s">
        <v>894</v>
      </c>
      <c r="V5" s="44" t="s">
        <v>894</v>
      </c>
    </row>
    <row r="6" spans="1:22" ht="28.5" x14ac:dyDescent="0.35">
      <c r="A6" s="48" t="s">
        <v>907</v>
      </c>
      <c r="B6" s="49"/>
      <c r="C6" s="51" t="s">
        <v>908</v>
      </c>
      <c r="D6" s="92" t="s">
        <v>1098</v>
      </c>
      <c r="E6" s="93" t="s">
        <v>894</v>
      </c>
      <c r="F6" s="93" t="s">
        <v>894</v>
      </c>
      <c r="G6" s="92">
        <v>1</v>
      </c>
      <c r="H6" s="92" t="s">
        <v>36</v>
      </c>
      <c r="I6" s="93" t="s">
        <v>894</v>
      </c>
      <c r="J6" s="92" t="s">
        <v>894</v>
      </c>
      <c r="K6" s="92" t="s">
        <v>894</v>
      </c>
      <c r="L6" s="93" t="s">
        <v>909</v>
      </c>
      <c r="M6" s="93" t="s">
        <v>894</v>
      </c>
      <c r="N6" s="47" t="s">
        <v>910</v>
      </c>
      <c r="O6" s="50" t="s">
        <v>894</v>
      </c>
      <c r="P6" s="50" t="s">
        <v>894</v>
      </c>
      <c r="Q6" s="50" t="s">
        <v>894</v>
      </c>
      <c r="R6" s="50" t="s">
        <v>894</v>
      </c>
      <c r="S6" s="50" t="s">
        <v>894</v>
      </c>
      <c r="T6" s="50" t="s">
        <v>894</v>
      </c>
      <c r="U6" s="50" t="s">
        <v>894</v>
      </c>
      <c r="V6" s="50" t="s">
        <v>894</v>
      </c>
    </row>
    <row r="7" spans="1:22" ht="28.5" x14ac:dyDescent="0.35">
      <c r="A7" s="48" t="s">
        <v>911</v>
      </c>
      <c r="B7" s="49"/>
      <c r="C7" s="51" t="s">
        <v>908</v>
      </c>
      <c r="D7" s="92" t="s">
        <v>1099</v>
      </c>
      <c r="E7" s="93" t="s">
        <v>894</v>
      </c>
      <c r="F7" s="93" t="s">
        <v>894</v>
      </c>
      <c r="G7" s="92">
        <v>2</v>
      </c>
      <c r="H7" s="92" t="s">
        <v>36</v>
      </c>
      <c r="I7" s="93" t="s">
        <v>894</v>
      </c>
      <c r="J7" s="92" t="s">
        <v>894</v>
      </c>
      <c r="K7" s="92" t="s">
        <v>894</v>
      </c>
      <c r="L7" s="93" t="s">
        <v>912</v>
      </c>
      <c r="M7" s="93" t="s">
        <v>894</v>
      </c>
      <c r="N7" s="47" t="s">
        <v>913</v>
      </c>
      <c r="O7" s="50" t="s">
        <v>894</v>
      </c>
      <c r="P7" s="50" t="s">
        <v>894</v>
      </c>
      <c r="Q7" s="50" t="s">
        <v>894</v>
      </c>
      <c r="R7" s="50" t="s">
        <v>894</v>
      </c>
      <c r="S7" s="50" t="s">
        <v>894</v>
      </c>
      <c r="T7" s="50" t="s">
        <v>894</v>
      </c>
      <c r="U7" s="50" t="s">
        <v>894</v>
      </c>
      <c r="V7" s="50" t="s">
        <v>894</v>
      </c>
    </row>
    <row r="8" spans="1:22" ht="28.5" x14ac:dyDescent="0.35">
      <c r="A8" s="48" t="s">
        <v>914</v>
      </c>
      <c r="B8" s="49"/>
      <c r="C8" s="51" t="s">
        <v>908</v>
      </c>
      <c r="D8" s="92" t="s">
        <v>1100</v>
      </c>
      <c r="E8" s="93" t="s">
        <v>894</v>
      </c>
      <c r="F8" s="93" t="s">
        <v>894</v>
      </c>
      <c r="G8" s="92">
        <v>2</v>
      </c>
      <c r="H8" s="92" t="s">
        <v>36</v>
      </c>
      <c r="I8" s="93" t="s">
        <v>894</v>
      </c>
      <c r="J8" s="92" t="s">
        <v>894</v>
      </c>
      <c r="K8" s="92" t="s">
        <v>894</v>
      </c>
      <c r="L8" s="93" t="s">
        <v>915</v>
      </c>
      <c r="M8" s="93" t="s">
        <v>894</v>
      </c>
      <c r="N8" s="47" t="s">
        <v>916</v>
      </c>
      <c r="O8" s="50" t="s">
        <v>894</v>
      </c>
      <c r="P8" s="50" t="s">
        <v>894</v>
      </c>
      <c r="Q8" s="50" t="s">
        <v>894</v>
      </c>
      <c r="R8" s="50" t="s">
        <v>894</v>
      </c>
      <c r="S8" s="50" t="s">
        <v>894</v>
      </c>
      <c r="T8" s="50" t="s">
        <v>894</v>
      </c>
      <c r="U8" s="50" t="s">
        <v>894</v>
      </c>
      <c r="V8" s="50" t="s">
        <v>894</v>
      </c>
    </row>
    <row r="9" spans="1:22" ht="98.5" x14ac:dyDescent="0.35">
      <c r="A9" s="42" t="s">
        <v>917</v>
      </c>
      <c r="B9" s="43" t="e" vm="124">
        <v>#VALUE!</v>
      </c>
      <c r="C9" s="45" t="s">
        <v>889</v>
      </c>
      <c r="D9" s="89" t="s">
        <v>1101</v>
      </c>
      <c r="E9" s="89" t="s">
        <v>918</v>
      </c>
      <c r="F9" s="89" t="s">
        <v>919</v>
      </c>
      <c r="G9" s="89">
        <v>2</v>
      </c>
      <c r="H9" s="89" t="s">
        <v>36</v>
      </c>
      <c r="I9" s="89">
        <v>109.45</v>
      </c>
      <c r="J9" s="89">
        <v>218.9</v>
      </c>
      <c r="K9" s="91" t="s">
        <v>894</v>
      </c>
      <c r="L9" s="89" t="s">
        <v>1102</v>
      </c>
      <c r="M9" s="91" t="s">
        <v>292</v>
      </c>
      <c r="N9" s="52" t="s">
        <v>920</v>
      </c>
      <c r="O9" s="44" t="s">
        <v>894</v>
      </c>
      <c r="P9" s="44" t="s">
        <v>894</v>
      </c>
      <c r="Q9" s="44" t="s">
        <v>894</v>
      </c>
      <c r="R9" s="44" t="s">
        <v>894</v>
      </c>
      <c r="S9" s="44" t="s">
        <v>894</v>
      </c>
      <c r="T9" s="44" t="s">
        <v>894</v>
      </c>
      <c r="U9" s="44" t="s">
        <v>894</v>
      </c>
      <c r="V9" s="44" t="s">
        <v>894</v>
      </c>
    </row>
    <row r="10" spans="1:22" ht="98.5" x14ac:dyDescent="0.35">
      <c r="A10" s="42" t="s">
        <v>921</v>
      </c>
      <c r="B10" s="43" t="e" vm="125">
        <v>#VALUE!</v>
      </c>
      <c r="C10" s="45" t="s">
        <v>889</v>
      </c>
      <c r="D10" s="89" t="s">
        <v>922</v>
      </c>
      <c r="E10" s="89" t="s">
        <v>117</v>
      </c>
      <c r="F10" s="89" t="s">
        <v>923</v>
      </c>
      <c r="G10" s="89">
        <v>3</v>
      </c>
      <c r="H10" s="89" t="s">
        <v>36</v>
      </c>
      <c r="I10" s="89">
        <v>56.89</v>
      </c>
      <c r="J10" s="89">
        <v>170.67</v>
      </c>
      <c r="K10" s="90" t="s">
        <v>924</v>
      </c>
      <c r="L10" s="89" t="s">
        <v>925</v>
      </c>
      <c r="M10" s="91" t="s">
        <v>292</v>
      </c>
      <c r="N10" s="52"/>
      <c r="O10" s="44" t="s">
        <v>894</v>
      </c>
      <c r="P10" s="44" t="s">
        <v>894</v>
      </c>
      <c r="Q10" s="44" t="s">
        <v>894</v>
      </c>
      <c r="R10" s="44" t="s">
        <v>894</v>
      </c>
      <c r="S10" s="44" t="s">
        <v>894</v>
      </c>
      <c r="T10" s="44" t="s">
        <v>894</v>
      </c>
      <c r="U10" s="44" t="s">
        <v>894</v>
      </c>
      <c r="V10" s="44" t="s">
        <v>894</v>
      </c>
    </row>
    <row r="11" spans="1:22" ht="42.5" x14ac:dyDescent="0.35">
      <c r="A11" s="48" t="s">
        <v>926</v>
      </c>
      <c r="B11" s="49"/>
      <c r="C11" s="51" t="s">
        <v>927</v>
      </c>
      <c r="D11" s="92" t="s">
        <v>1103</v>
      </c>
      <c r="E11" s="92" t="s">
        <v>894</v>
      </c>
      <c r="F11" s="92" t="s">
        <v>894</v>
      </c>
      <c r="G11" s="92">
        <v>4</v>
      </c>
      <c r="H11" s="92" t="s">
        <v>36</v>
      </c>
      <c r="I11" s="92" t="s">
        <v>894</v>
      </c>
      <c r="J11" s="92" t="s">
        <v>894</v>
      </c>
      <c r="K11" s="92" t="s">
        <v>894</v>
      </c>
      <c r="L11" s="92" t="s">
        <v>928</v>
      </c>
      <c r="M11" s="93" t="s">
        <v>894</v>
      </c>
      <c r="N11" s="47" t="s">
        <v>929</v>
      </c>
      <c r="O11" s="50" t="s">
        <v>894</v>
      </c>
      <c r="P11" s="50" t="s">
        <v>894</v>
      </c>
      <c r="Q11" s="50" t="s">
        <v>894</v>
      </c>
      <c r="R11" s="50" t="s">
        <v>894</v>
      </c>
      <c r="S11" s="50" t="s">
        <v>894</v>
      </c>
      <c r="T11" s="50" t="s">
        <v>894</v>
      </c>
      <c r="U11" s="50" t="s">
        <v>894</v>
      </c>
      <c r="V11" s="50" t="s">
        <v>894</v>
      </c>
    </row>
    <row r="12" spans="1:22" ht="28.5" x14ac:dyDescent="0.35">
      <c r="A12" s="48" t="s">
        <v>930</v>
      </c>
      <c r="B12" s="49"/>
      <c r="C12" s="51" t="s">
        <v>927</v>
      </c>
      <c r="D12" s="92" t="s">
        <v>1104</v>
      </c>
      <c r="E12" s="92" t="s">
        <v>894</v>
      </c>
      <c r="F12" s="92" t="s">
        <v>894</v>
      </c>
      <c r="G12" s="92">
        <v>1</v>
      </c>
      <c r="H12" s="92" t="s">
        <v>36</v>
      </c>
      <c r="I12" s="92" t="s">
        <v>894</v>
      </c>
      <c r="J12" s="92" t="s">
        <v>894</v>
      </c>
      <c r="K12" s="92" t="s">
        <v>894</v>
      </c>
      <c r="L12" s="92" t="s">
        <v>931</v>
      </c>
      <c r="M12" s="93" t="s">
        <v>894</v>
      </c>
      <c r="N12" s="47" t="s">
        <v>932</v>
      </c>
      <c r="O12" s="50" t="s">
        <v>894</v>
      </c>
      <c r="P12" s="50" t="s">
        <v>894</v>
      </c>
      <c r="Q12" s="50" t="s">
        <v>894</v>
      </c>
      <c r="R12" s="50" t="s">
        <v>894</v>
      </c>
      <c r="S12" s="50" t="s">
        <v>894</v>
      </c>
      <c r="T12" s="50" t="s">
        <v>894</v>
      </c>
      <c r="U12" s="50" t="s">
        <v>894</v>
      </c>
      <c r="V12" s="50" t="s">
        <v>894</v>
      </c>
    </row>
    <row r="13" spans="1:22" ht="28.5" x14ac:dyDescent="0.35">
      <c r="A13" s="48" t="s">
        <v>933</v>
      </c>
      <c r="B13" s="49"/>
      <c r="C13" s="51" t="s">
        <v>927</v>
      </c>
      <c r="D13" s="92" t="s">
        <v>1105</v>
      </c>
      <c r="E13" s="92" t="s">
        <v>894</v>
      </c>
      <c r="F13" s="92" t="s">
        <v>894</v>
      </c>
      <c r="G13" s="92">
        <v>1</v>
      </c>
      <c r="H13" s="92" t="s">
        <v>36</v>
      </c>
      <c r="I13" s="92" t="s">
        <v>894</v>
      </c>
      <c r="J13" s="92" t="s">
        <v>894</v>
      </c>
      <c r="K13" s="92" t="s">
        <v>894</v>
      </c>
      <c r="L13" s="92" t="s">
        <v>934</v>
      </c>
      <c r="M13" s="93" t="s">
        <v>894</v>
      </c>
      <c r="N13" s="47" t="s">
        <v>935</v>
      </c>
      <c r="O13" s="50" t="s">
        <v>894</v>
      </c>
      <c r="P13" s="50" t="s">
        <v>894</v>
      </c>
      <c r="Q13" s="50" t="s">
        <v>894</v>
      </c>
      <c r="R13" s="50" t="s">
        <v>894</v>
      </c>
      <c r="S13" s="50" t="s">
        <v>894</v>
      </c>
      <c r="T13" s="50" t="s">
        <v>894</v>
      </c>
      <c r="U13" s="50" t="s">
        <v>894</v>
      </c>
      <c r="V13" s="50" t="s">
        <v>894</v>
      </c>
    </row>
    <row r="14" spans="1:22" ht="91.75" customHeight="1" x14ac:dyDescent="0.35">
      <c r="A14" s="42" t="s">
        <v>936</v>
      </c>
      <c r="B14" s="43" t="e" vm="126">
        <v>#VALUE!</v>
      </c>
      <c r="C14" s="45" t="s">
        <v>889</v>
      </c>
      <c r="D14" s="89" t="s">
        <v>937</v>
      </c>
      <c r="E14" s="89" t="s">
        <v>117</v>
      </c>
      <c r="F14" s="89" t="s">
        <v>938</v>
      </c>
      <c r="G14" s="89">
        <v>2</v>
      </c>
      <c r="H14" s="89" t="s">
        <v>36</v>
      </c>
      <c r="I14" s="89">
        <v>14.79</v>
      </c>
      <c r="J14" s="89">
        <v>29.58</v>
      </c>
      <c r="K14" s="91">
        <v>2</v>
      </c>
      <c r="L14" s="91" t="s">
        <v>894</v>
      </c>
      <c r="M14" s="91" t="s">
        <v>292</v>
      </c>
      <c r="N14" s="52" t="s">
        <v>939</v>
      </c>
      <c r="O14" s="44" t="s">
        <v>894</v>
      </c>
      <c r="P14" s="44" t="s">
        <v>894</v>
      </c>
      <c r="Q14" s="44" t="s">
        <v>894</v>
      </c>
      <c r="R14" s="44" t="s">
        <v>894</v>
      </c>
      <c r="S14" s="44" t="s">
        <v>894</v>
      </c>
      <c r="T14" s="44" t="s">
        <v>894</v>
      </c>
      <c r="U14" s="44" t="s">
        <v>894</v>
      </c>
      <c r="V14" s="44" t="s">
        <v>894</v>
      </c>
    </row>
    <row r="15" spans="1:22" ht="42.5" x14ac:dyDescent="0.35">
      <c r="A15" s="42" t="s">
        <v>940</v>
      </c>
      <c r="B15" s="43" t="e" vm="127">
        <v>#VALUE!</v>
      </c>
      <c r="C15" s="45" t="s">
        <v>889</v>
      </c>
      <c r="D15" s="89" t="s">
        <v>941</v>
      </c>
      <c r="E15" s="89" t="s">
        <v>117</v>
      </c>
      <c r="F15" s="89" t="s">
        <v>942</v>
      </c>
      <c r="G15" s="89">
        <v>6</v>
      </c>
      <c r="H15" s="89" t="s">
        <v>36</v>
      </c>
      <c r="I15" s="89">
        <v>19.41</v>
      </c>
      <c r="J15" s="89">
        <v>116.46</v>
      </c>
      <c r="K15" s="91">
        <v>6</v>
      </c>
      <c r="L15" s="91" t="s">
        <v>894</v>
      </c>
      <c r="M15" s="91" t="s">
        <v>292</v>
      </c>
      <c r="N15" s="52" t="s">
        <v>943</v>
      </c>
      <c r="O15" s="44" t="s">
        <v>894</v>
      </c>
      <c r="P15" s="44" t="s">
        <v>894</v>
      </c>
      <c r="Q15" s="44" t="s">
        <v>894</v>
      </c>
      <c r="R15" s="44" t="s">
        <v>894</v>
      </c>
      <c r="S15" s="44" t="s">
        <v>894</v>
      </c>
      <c r="T15" s="44" t="s">
        <v>894</v>
      </c>
      <c r="U15" s="44" t="s">
        <v>894</v>
      </c>
      <c r="V15" s="44" t="s">
        <v>894</v>
      </c>
    </row>
    <row r="16" spans="1:22" ht="42.5" x14ac:dyDescent="0.35">
      <c r="A16" s="42" t="s">
        <v>944</v>
      </c>
      <c r="B16" s="43" t="e" vm="128">
        <v>#VALUE!</v>
      </c>
      <c r="C16" s="45" t="s">
        <v>889</v>
      </c>
      <c r="D16" s="89" t="s">
        <v>945</v>
      </c>
      <c r="E16" s="89" t="s">
        <v>117</v>
      </c>
      <c r="F16" s="89" t="s">
        <v>946</v>
      </c>
      <c r="G16" s="89">
        <v>6</v>
      </c>
      <c r="H16" s="89" t="s">
        <v>36</v>
      </c>
      <c r="I16" s="89">
        <v>11.55</v>
      </c>
      <c r="J16" s="89">
        <v>69.3</v>
      </c>
      <c r="K16" s="91">
        <v>6</v>
      </c>
      <c r="L16" s="91" t="s">
        <v>894</v>
      </c>
      <c r="M16" s="91" t="s">
        <v>292</v>
      </c>
      <c r="N16" s="52" t="s">
        <v>947</v>
      </c>
      <c r="O16" s="44" t="s">
        <v>894</v>
      </c>
      <c r="P16" s="44" t="s">
        <v>894</v>
      </c>
      <c r="Q16" s="44" t="s">
        <v>894</v>
      </c>
      <c r="R16" s="44" t="s">
        <v>894</v>
      </c>
      <c r="S16" s="44" t="s">
        <v>894</v>
      </c>
      <c r="T16" s="44" t="s">
        <v>894</v>
      </c>
      <c r="U16" s="44" t="s">
        <v>894</v>
      </c>
      <c r="V16" s="44" t="s">
        <v>894</v>
      </c>
    </row>
    <row r="17" spans="1:22" ht="42.5" x14ac:dyDescent="0.35">
      <c r="A17" s="42" t="s">
        <v>948</v>
      </c>
      <c r="B17" s="43" t="e" vm="129">
        <v>#VALUE!</v>
      </c>
      <c r="C17" s="45" t="s">
        <v>889</v>
      </c>
      <c r="D17" s="89" t="s">
        <v>949</v>
      </c>
      <c r="E17" s="89" t="s">
        <v>117</v>
      </c>
      <c r="F17" s="89" t="s">
        <v>950</v>
      </c>
      <c r="G17" s="89">
        <v>6</v>
      </c>
      <c r="H17" s="89" t="s">
        <v>36</v>
      </c>
      <c r="I17" s="89">
        <v>18.12</v>
      </c>
      <c r="J17" s="89">
        <v>108.72</v>
      </c>
      <c r="K17" s="91">
        <v>6</v>
      </c>
      <c r="L17" s="91" t="s">
        <v>894</v>
      </c>
      <c r="M17" s="91" t="s">
        <v>292</v>
      </c>
      <c r="N17" s="52" t="s">
        <v>951</v>
      </c>
      <c r="O17" s="44" t="s">
        <v>894</v>
      </c>
      <c r="P17" s="44" t="s">
        <v>894</v>
      </c>
      <c r="Q17" s="44" t="s">
        <v>894</v>
      </c>
      <c r="R17" s="44" t="s">
        <v>894</v>
      </c>
      <c r="S17" s="44" t="s">
        <v>894</v>
      </c>
      <c r="T17" s="44" t="s">
        <v>894</v>
      </c>
      <c r="U17" s="44" t="s">
        <v>894</v>
      </c>
      <c r="V17" s="44" t="s">
        <v>894</v>
      </c>
    </row>
    <row r="18" spans="1:22" ht="42.5" x14ac:dyDescent="0.35">
      <c r="A18" s="42" t="s">
        <v>952</v>
      </c>
      <c r="B18" s="43" t="e" vm="130">
        <v>#VALUE!</v>
      </c>
      <c r="C18" s="45" t="s">
        <v>889</v>
      </c>
      <c r="D18" s="89" t="s">
        <v>953</v>
      </c>
      <c r="E18" s="89" t="s">
        <v>117</v>
      </c>
      <c r="F18" s="89" t="s">
        <v>954</v>
      </c>
      <c r="G18" s="89">
        <v>2</v>
      </c>
      <c r="H18" s="89" t="s">
        <v>36</v>
      </c>
      <c r="I18" s="89">
        <v>28.78</v>
      </c>
      <c r="J18" s="89">
        <v>57.56</v>
      </c>
      <c r="K18" s="91">
        <v>2</v>
      </c>
      <c r="L18" s="91" t="s">
        <v>894</v>
      </c>
      <c r="M18" s="91" t="s">
        <v>292</v>
      </c>
      <c r="N18" s="52" t="s">
        <v>955</v>
      </c>
      <c r="O18" s="44" t="s">
        <v>894</v>
      </c>
      <c r="P18" s="44" t="s">
        <v>894</v>
      </c>
      <c r="Q18" s="44" t="s">
        <v>894</v>
      </c>
      <c r="R18" s="44" t="s">
        <v>894</v>
      </c>
      <c r="S18" s="44" t="s">
        <v>894</v>
      </c>
      <c r="T18" s="44" t="s">
        <v>894</v>
      </c>
      <c r="U18" s="44" t="s">
        <v>894</v>
      </c>
      <c r="V18" s="44" t="s">
        <v>894</v>
      </c>
    </row>
    <row r="19" spans="1:22" ht="42.5" x14ac:dyDescent="0.35">
      <c r="A19" s="42" t="s">
        <v>956</v>
      </c>
      <c r="B19" s="43" t="e" vm="131">
        <v>#VALUE!</v>
      </c>
      <c r="C19" s="45" t="s">
        <v>957</v>
      </c>
      <c r="D19" s="89" t="s">
        <v>958</v>
      </c>
      <c r="E19" s="89" t="s">
        <v>117</v>
      </c>
      <c r="F19" s="89" t="s">
        <v>959</v>
      </c>
      <c r="G19" s="89">
        <v>2</v>
      </c>
      <c r="H19" s="89" t="s">
        <v>36</v>
      </c>
      <c r="I19" s="89">
        <v>37.29</v>
      </c>
      <c r="J19" s="89">
        <v>74.58</v>
      </c>
      <c r="K19" s="91">
        <v>2</v>
      </c>
      <c r="L19" s="89" t="s">
        <v>960</v>
      </c>
      <c r="M19" s="91" t="s">
        <v>292</v>
      </c>
      <c r="N19" s="52" t="s">
        <v>961</v>
      </c>
      <c r="O19" s="44" t="s">
        <v>894</v>
      </c>
      <c r="P19" s="44" t="s">
        <v>894</v>
      </c>
      <c r="Q19" s="44" t="s">
        <v>894</v>
      </c>
      <c r="R19" s="44" t="s">
        <v>894</v>
      </c>
      <c r="S19" s="44" t="s">
        <v>894</v>
      </c>
      <c r="T19" s="44" t="s">
        <v>894</v>
      </c>
      <c r="U19" s="44" t="s">
        <v>894</v>
      </c>
      <c r="V19" s="44" t="s">
        <v>894</v>
      </c>
    </row>
    <row r="20" spans="1:22" ht="42.5" x14ac:dyDescent="0.35">
      <c r="A20" s="42" t="s">
        <v>962</v>
      </c>
      <c r="B20" s="43" t="e" vm="132">
        <v>#VALUE!</v>
      </c>
      <c r="C20" s="45" t="s">
        <v>963</v>
      </c>
      <c r="D20" s="89" t="s">
        <v>964</v>
      </c>
      <c r="E20" s="89" t="s">
        <v>117</v>
      </c>
      <c r="F20" s="89" t="s">
        <v>965</v>
      </c>
      <c r="G20" s="89">
        <v>4</v>
      </c>
      <c r="H20" s="89" t="s">
        <v>36</v>
      </c>
      <c r="I20" s="89">
        <v>82.49</v>
      </c>
      <c r="J20" s="89">
        <v>329.96</v>
      </c>
      <c r="K20" s="91">
        <v>4</v>
      </c>
      <c r="L20" s="91" t="s">
        <v>966</v>
      </c>
      <c r="M20" s="91" t="s">
        <v>292</v>
      </c>
      <c r="N20" s="52" t="s">
        <v>967</v>
      </c>
      <c r="O20" s="44" t="s">
        <v>894</v>
      </c>
      <c r="P20" s="44" t="s">
        <v>894</v>
      </c>
      <c r="Q20" s="44" t="s">
        <v>894</v>
      </c>
      <c r="R20" s="44" t="s">
        <v>894</v>
      </c>
      <c r="S20" s="44" t="s">
        <v>894</v>
      </c>
      <c r="T20" s="44" t="s">
        <v>894</v>
      </c>
      <c r="U20" s="44" t="s">
        <v>894</v>
      </c>
      <c r="V20" s="44" t="s">
        <v>894</v>
      </c>
    </row>
    <row r="21" spans="1:22" ht="42.5" x14ac:dyDescent="0.35">
      <c r="A21" s="42" t="s">
        <v>968</v>
      </c>
      <c r="B21" s="43" t="e" vm="133">
        <v>#VALUE!</v>
      </c>
      <c r="C21" s="45" t="s">
        <v>969</v>
      </c>
      <c r="D21" s="89" t="s">
        <v>970</v>
      </c>
      <c r="E21" s="89" t="s">
        <v>117</v>
      </c>
      <c r="F21" s="89" t="s">
        <v>971</v>
      </c>
      <c r="G21" s="89">
        <v>2</v>
      </c>
      <c r="H21" s="89" t="s">
        <v>36</v>
      </c>
      <c r="I21" s="89">
        <v>78.02</v>
      </c>
      <c r="J21" s="89">
        <v>156.04</v>
      </c>
      <c r="K21" s="91">
        <v>2</v>
      </c>
      <c r="L21" s="91" t="s">
        <v>972</v>
      </c>
      <c r="M21" s="91" t="s">
        <v>292</v>
      </c>
      <c r="N21" s="52" t="s">
        <v>973</v>
      </c>
      <c r="O21" s="44" t="s">
        <v>894</v>
      </c>
      <c r="P21" s="44" t="s">
        <v>894</v>
      </c>
      <c r="Q21" s="44" t="s">
        <v>894</v>
      </c>
      <c r="R21" s="44" t="s">
        <v>894</v>
      </c>
      <c r="S21" s="44" t="s">
        <v>894</v>
      </c>
      <c r="T21" s="44" t="s">
        <v>894</v>
      </c>
      <c r="U21" s="44" t="s">
        <v>894</v>
      </c>
      <c r="V21" s="44" t="s">
        <v>894</v>
      </c>
    </row>
    <row r="22" spans="1:22" ht="42.5" x14ac:dyDescent="0.35">
      <c r="A22" s="42" t="s">
        <v>974</v>
      </c>
      <c r="B22" s="43" t="e" vm="134">
        <v>#VALUE!</v>
      </c>
      <c r="C22" s="45" t="s">
        <v>975</v>
      </c>
      <c r="D22" s="89" t="s">
        <v>976</v>
      </c>
      <c r="E22" s="89" t="s">
        <v>117</v>
      </c>
      <c r="F22" s="89" t="s">
        <v>977</v>
      </c>
      <c r="G22" s="89">
        <v>2</v>
      </c>
      <c r="H22" s="89" t="s">
        <v>36</v>
      </c>
      <c r="I22" s="89">
        <v>66.209999999999994</v>
      </c>
      <c r="J22" s="89">
        <v>132.41999999999999</v>
      </c>
      <c r="K22" s="91">
        <v>2</v>
      </c>
      <c r="L22" s="91" t="s">
        <v>894</v>
      </c>
      <c r="M22" s="91" t="s">
        <v>978</v>
      </c>
      <c r="N22" s="52" t="s">
        <v>979</v>
      </c>
      <c r="O22" s="44" t="s">
        <v>894</v>
      </c>
      <c r="P22" s="44" t="s">
        <v>894</v>
      </c>
      <c r="Q22" s="44" t="s">
        <v>894</v>
      </c>
      <c r="R22" s="44" t="s">
        <v>894</v>
      </c>
      <c r="S22" s="44" t="s">
        <v>894</v>
      </c>
      <c r="T22" s="44" t="s">
        <v>894</v>
      </c>
      <c r="U22" s="44" t="s">
        <v>894</v>
      </c>
      <c r="V22" s="44" t="s">
        <v>894</v>
      </c>
    </row>
    <row r="23" spans="1:22" ht="42.5" x14ac:dyDescent="0.35">
      <c r="A23" s="42" t="s">
        <v>980</v>
      </c>
      <c r="B23" s="43" t="e" vm="135">
        <v>#VALUE!</v>
      </c>
      <c r="C23" s="45" t="s">
        <v>889</v>
      </c>
      <c r="D23" s="45" t="s">
        <v>981</v>
      </c>
      <c r="E23" s="45" t="s">
        <v>117</v>
      </c>
      <c r="F23" s="45" t="s">
        <v>982</v>
      </c>
      <c r="G23" s="45">
        <v>3</v>
      </c>
      <c r="H23" s="45" t="s">
        <v>36</v>
      </c>
      <c r="I23" s="45">
        <v>16.329999999999998</v>
      </c>
      <c r="J23" s="45">
        <v>48.99</v>
      </c>
      <c r="K23" s="44">
        <v>3</v>
      </c>
      <c r="L23" s="44" t="s">
        <v>894</v>
      </c>
      <c r="M23" s="44" t="s">
        <v>65</v>
      </c>
      <c r="N23" s="53" t="s">
        <v>983</v>
      </c>
      <c r="O23" s="44" t="s">
        <v>894</v>
      </c>
      <c r="P23" s="44" t="s">
        <v>894</v>
      </c>
      <c r="Q23" s="44" t="s">
        <v>894</v>
      </c>
      <c r="R23" s="44" t="s">
        <v>894</v>
      </c>
      <c r="S23" s="44" t="s">
        <v>894</v>
      </c>
      <c r="T23" s="44" t="s">
        <v>894</v>
      </c>
      <c r="U23" s="44" t="s">
        <v>894</v>
      </c>
      <c r="V23" s="44" t="s">
        <v>894</v>
      </c>
    </row>
    <row r="24" spans="1:22" ht="42.5" x14ac:dyDescent="0.35">
      <c r="A24" s="42" t="s">
        <v>984</v>
      </c>
      <c r="B24" s="43" t="e" vm="136">
        <v>#VALUE!</v>
      </c>
      <c r="C24" s="45" t="s">
        <v>985</v>
      </c>
      <c r="D24" s="45" t="s">
        <v>986</v>
      </c>
      <c r="E24" s="45" t="s">
        <v>117</v>
      </c>
      <c r="F24" s="45" t="s">
        <v>987</v>
      </c>
      <c r="G24" s="45">
        <v>2</v>
      </c>
      <c r="H24" s="45" t="s">
        <v>36</v>
      </c>
      <c r="I24" s="45">
        <v>22.08</v>
      </c>
      <c r="J24" s="45">
        <v>44.16</v>
      </c>
      <c r="K24" s="44">
        <v>2</v>
      </c>
      <c r="L24" s="45" t="s">
        <v>988</v>
      </c>
      <c r="M24" s="44" t="s">
        <v>603</v>
      </c>
      <c r="N24" s="53" t="s">
        <v>989</v>
      </c>
      <c r="O24" s="44" t="s">
        <v>894</v>
      </c>
      <c r="P24" s="44" t="s">
        <v>894</v>
      </c>
      <c r="Q24" s="44" t="s">
        <v>894</v>
      </c>
      <c r="R24" s="44" t="s">
        <v>894</v>
      </c>
      <c r="S24" s="44" t="s">
        <v>894</v>
      </c>
      <c r="T24" s="44" t="s">
        <v>894</v>
      </c>
      <c r="U24" s="44" t="s">
        <v>894</v>
      </c>
      <c r="V24" s="44" t="s">
        <v>894</v>
      </c>
    </row>
    <row r="25" spans="1:22" ht="40.5" customHeight="1" x14ac:dyDescent="0.35">
      <c r="A25" s="42" t="s">
        <v>990</v>
      </c>
      <c r="B25" s="43" t="e" vm="137">
        <v>#VALUE!</v>
      </c>
      <c r="C25" s="45" t="s">
        <v>889</v>
      </c>
      <c r="D25" s="45" t="s">
        <v>991</v>
      </c>
      <c r="E25" s="45" t="s">
        <v>117</v>
      </c>
      <c r="F25" s="45" t="s">
        <v>992</v>
      </c>
      <c r="G25" s="45">
        <v>4</v>
      </c>
      <c r="H25" s="45" t="s">
        <v>36</v>
      </c>
      <c r="I25" s="45">
        <v>3.25</v>
      </c>
      <c r="J25" s="45">
        <v>13</v>
      </c>
      <c r="K25" s="44">
        <v>4</v>
      </c>
      <c r="L25" s="44" t="s">
        <v>894</v>
      </c>
      <c r="M25" s="44" t="s">
        <v>993</v>
      </c>
      <c r="N25" s="52" t="s">
        <v>994</v>
      </c>
      <c r="O25" s="44" t="s">
        <v>894</v>
      </c>
      <c r="P25" s="44" t="s">
        <v>894</v>
      </c>
      <c r="Q25" s="44" t="s">
        <v>894</v>
      </c>
      <c r="R25" s="44" t="s">
        <v>894</v>
      </c>
      <c r="S25" s="44" t="s">
        <v>894</v>
      </c>
      <c r="T25" s="44" t="s">
        <v>894</v>
      </c>
      <c r="U25" s="44" t="s">
        <v>894</v>
      </c>
      <c r="V25" s="44" t="s">
        <v>894</v>
      </c>
    </row>
    <row r="26" spans="1:22" ht="28.5" x14ac:dyDescent="0.35">
      <c r="A26" s="42" t="s">
        <v>995</v>
      </c>
      <c r="B26" s="43" t="e" vm="138">
        <v>#VALUE!</v>
      </c>
      <c r="C26" s="45" t="s">
        <v>889</v>
      </c>
      <c r="D26" s="45" t="s">
        <v>996</v>
      </c>
      <c r="E26" s="45" t="s">
        <v>117</v>
      </c>
      <c r="F26" s="45" t="s">
        <v>992</v>
      </c>
      <c r="G26" s="45">
        <v>6</v>
      </c>
      <c r="H26" s="45" t="s">
        <v>36</v>
      </c>
      <c r="I26" s="45">
        <v>2.66</v>
      </c>
      <c r="J26" s="45">
        <v>15.96</v>
      </c>
      <c r="K26" s="44">
        <v>6</v>
      </c>
      <c r="L26" s="44" t="s">
        <v>894</v>
      </c>
      <c r="M26" s="44" t="s">
        <v>993</v>
      </c>
      <c r="N26" s="52" t="s">
        <v>997</v>
      </c>
      <c r="O26" s="44" t="s">
        <v>894</v>
      </c>
      <c r="P26" s="44" t="s">
        <v>894</v>
      </c>
      <c r="Q26" s="44" t="s">
        <v>894</v>
      </c>
      <c r="R26" s="44" t="s">
        <v>894</v>
      </c>
      <c r="S26" s="44" t="s">
        <v>894</v>
      </c>
      <c r="T26" s="44" t="s">
        <v>894</v>
      </c>
      <c r="U26" s="44" t="s">
        <v>894</v>
      </c>
      <c r="V26" s="44" t="s">
        <v>894</v>
      </c>
    </row>
    <row r="27" spans="1:22" ht="28.5" x14ac:dyDescent="0.35">
      <c r="A27" s="42" t="s">
        <v>998</v>
      </c>
      <c r="B27" s="43" t="e" vm="139">
        <v>#VALUE!</v>
      </c>
      <c r="C27" s="45" t="s">
        <v>889</v>
      </c>
      <c r="D27" s="45" t="s">
        <v>999</v>
      </c>
      <c r="E27" s="45" t="s">
        <v>43</v>
      </c>
      <c r="F27" s="45" t="s">
        <v>1000</v>
      </c>
      <c r="G27" s="45">
        <v>1</v>
      </c>
      <c r="H27" s="44" t="s">
        <v>1001</v>
      </c>
      <c r="I27" s="54">
        <v>7.38</v>
      </c>
      <c r="J27" s="45">
        <v>7.38</v>
      </c>
      <c r="K27" s="44">
        <v>18</v>
      </c>
      <c r="L27" s="44" t="s">
        <v>1002</v>
      </c>
      <c r="M27" s="44" t="s">
        <v>1003</v>
      </c>
      <c r="N27" s="53" t="s">
        <v>35</v>
      </c>
      <c r="O27" s="44" t="s">
        <v>894</v>
      </c>
      <c r="P27" s="44" t="s">
        <v>894</v>
      </c>
      <c r="Q27" s="44" t="s">
        <v>894</v>
      </c>
      <c r="R27" s="44" t="s">
        <v>894</v>
      </c>
      <c r="S27" s="44" t="s">
        <v>894</v>
      </c>
      <c r="T27" s="44" t="s">
        <v>894</v>
      </c>
      <c r="U27" s="44" t="s">
        <v>894</v>
      </c>
      <c r="V27" s="44" t="s">
        <v>894</v>
      </c>
    </row>
    <row r="28" spans="1:22" ht="42.5" x14ac:dyDescent="0.35">
      <c r="A28" s="42" t="s">
        <v>1004</v>
      </c>
      <c r="B28" s="43" t="e" vm="140">
        <v>#VALUE!</v>
      </c>
      <c r="C28" s="45" t="s">
        <v>1005</v>
      </c>
      <c r="D28" s="45" t="s">
        <v>1006</v>
      </c>
      <c r="E28" s="45" t="s">
        <v>43</v>
      </c>
      <c r="F28" s="45" t="s">
        <v>1007</v>
      </c>
      <c r="G28" s="45">
        <v>1</v>
      </c>
      <c r="H28" s="44" t="s">
        <v>1001</v>
      </c>
      <c r="I28" s="45">
        <v>11.09</v>
      </c>
      <c r="J28" s="45">
        <v>11.09</v>
      </c>
      <c r="K28" s="44">
        <v>4</v>
      </c>
      <c r="L28" s="44" t="s">
        <v>1008</v>
      </c>
      <c r="M28" s="44" t="s">
        <v>1003</v>
      </c>
      <c r="N28" s="52" t="s">
        <v>1009</v>
      </c>
      <c r="O28" s="44" t="s">
        <v>894</v>
      </c>
      <c r="P28" s="44" t="s">
        <v>894</v>
      </c>
      <c r="Q28" s="44" t="s">
        <v>894</v>
      </c>
      <c r="R28" s="44" t="s">
        <v>894</v>
      </c>
      <c r="S28" s="44" t="s">
        <v>894</v>
      </c>
      <c r="T28" s="44" t="s">
        <v>894</v>
      </c>
      <c r="U28" s="44" t="s">
        <v>894</v>
      </c>
      <c r="V28" s="44" t="s">
        <v>894</v>
      </c>
    </row>
    <row r="29" spans="1:22" ht="70.5" customHeight="1" x14ac:dyDescent="0.35">
      <c r="A29" s="42" t="s">
        <v>1010</v>
      </c>
      <c r="B29" s="43" t="e" vm="141">
        <v>#VALUE!</v>
      </c>
      <c r="C29" s="45" t="s">
        <v>1011</v>
      </c>
      <c r="D29" s="45" t="s">
        <v>1012</v>
      </c>
      <c r="E29" s="45" t="s">
        <v>77</v>
      </c>
      <c r="F29" s="44" t="s">
        <v>1013</v>
      </c>
      <c r="G29" s="45">
        <v>10</v>
      </c>
      <c r="H29" s="45" t="s">
        <v>36</v>
      </c>
      <c r="I29" s="45">
        <v>3.83</v>
      </c>
      <c r="J29" s="45">
        <v>38.299999999999997</v>
      </c>
      <c r="K29" s="44">
        <v>10</v>
      </c>
      <c r="L29" s="45" t="s">
        <v>1014</v>
      </c>
      <c r="M29" s="44" t="s">
        <v>1015</v>
      </c>
      <c r="N29" s="52" t="s">
        <v>1016</v>
      </c>
      <c r="O29" s="44" t="s">
        <v>894</v>
      </c>
      <c r="P29" s="44" t="s">
        <v>894</v>
      </c>
      <c r="Q29" s="44" t="s">
        <v>894</v>
      </c>
      <c r="R29" s="44" t="s">
        <v>894</v>
      </c>
      <c r="S29" s="44" t="s">
        <v>894</v>
      </c>
      <c r="T29" s="44" t="s">
        <v>894</v>
      </c>
      <c r="U29" s="44" t="s">
        <v>894</v>
      </c>
      <c r="V29" s="44" t="s">
        <v>894</v>
      </c>
    </row>
    <row r="30" spans="1:22" ht="64.5" customHeight="1" x14ac:dyDescent="0.35">
      <c r="A30" s="42" t="s">
        <v>1017</v>
      </c>
      <c r="B30" s="43" t="e" vm="142">
        <v>#VALUE!</v>
      </c>
      <c r="C30" s="45" t="s">
        <v>1018</v>
      </c>
      <c r="D30" s="45" t="s">
        <v>1019</v>
      </c>
      <c r="E30" s="44" t="s">
        <v>894</v>
      </c>
      <c r="F30" s="44" t="s">
        <v>894</v>
      </c>
      <c r="G30" s="45">
        <v>2</v>
      </c>
      <c r="H30" s="44">
        <v>150</v>
      </c>
      <c r="I30" s="44" t="s">
        <v>894</v>
      </c>
      <c r="J30" s="44">
        <f>H30*0.04</f>
        <v>6</v>
      </c>
      <c r="K30" s="44">
        <v>2</v>
      </c>
      <c r="L30" s="44" t="s">
        <v>1020</v>
      </c>
      <c r="M30" s="44" t="s">
        <v>772</v>
      </c>
      <c r="N30" s="52" t="s">
        <v>1021</v>
      </c>
      <c r="O30" s="44" t="s">
        <v>894</v>
      </c>
      <c r="P30" s="44" t="s">
        <v>894</v>
      </c>
      <c r="Q30" s="44" t="s">
        <v>894</v>
      </c>
      <c r="R30" s="44" t="s">
        <v>894</v>
      </c>
      <c r="S30" s="44" t="s">
        <v>894</v>
      </c>
      <c r="T30" s="44" t="s">
        <v>894</v>
      </c>
      <c r="U30" s="44" t="s">
        <v>1022</v>
      </c>
      <c r="V30" s="55" t="s">
        <v>1023</v>
      </c>
    </row>
    <row r="31" spans="1:22" ht="96.5" customHeight="1" x14ac:dyDescent="0.35">
      <c r="A31" s="42" t="s">
        <v>1024</v>
      </c>
      <c r="B31" s="43" t="e" vm="143">
        <v>#VALUE!</v>
      </c>
      <c r="C31" s="45" t="s">
        <v>1018</v>
      </c>
      <c r="D31" s="45" t="s">
        <v>1025</v>
      </c>
      <c r="E31" s="44" t="s">
        <v>894</v>
      </c>
      <c r="F31" s="44" t="s">
        <v>894</v>
      </c>
      <c r="G31" s="45">
        <v>8</v>
      </c>
      <c r="H31" s="44">
        <f>4*8</f>
        <v>32</v>
      </c>
      <c r="I31" s="44" t="s">
        <v>894</v>
      </c>
      <c r="J31" s="44">
        <f>H31*0.04</f>
        <v>1.28</v>
      </c>
      <c r="K31" s="44">
        <v>8</v>
      </c>
      <c r="L31" s="44" t="s">
        <v>1026</v>
      </c>
      <c r="M31" s="44" t="s">
        <v>772</v>
      </c>
      <c r="N31" s="52" t="s">
        <v>1027</v>
      </c>
      <c r="O31" s="44" t="s">
        <v>894</v>
      </c>
      <c r="P31" s="44" t="s">
        <v>894</v>
      </c>
      <c r="Q31" s="44" t="s">
        <v>894</v>
      </c>
      <c r="R31" s="44" t="s">
        <v>894</v>
      </c>
      <c r="S31" s="44" t="s">
        <v>894</v>
      </c>
      <c r="T31" s="44" t="s">
        <v>894</v>
      </c>
      <c r="U31" s="44" t="s">
        <v>1028</v>
      </c>
      <c r="V31" s="55" t="s">
        <v>1023</v>
      </c>
    </row>
    <row r="32" spans="1:22" ht="106.9" customHeight="1" x14ac:dyDescent="0.35">
      <c r="A32" s="42" t="s">
        <v>1029</v>
      </c>
      <c r="B32" s="43" t="e" vm="144">
        <v>#VALUE!</v>
      </c>
      <c r="C32" s="45" t="s">
        <v>1018</v>
      </c>
      <c r="D32" s="45" t="s">
        <v>1030</v>
      </c>
      <c r="E32" s="44" t="s">
        <v>894</v>
      </c>
      <c r="F32" s="44" t="s">
        <v>894</v>
      </c>
      <c r="G32" s="45">
        <v>4</v>
      </c>
      <c r="H32" s="44">
        <f>76*4</f>
        <v>304</v>
      </c>
      <c r="I32" s="44" t="s">
        <v>894</v>
      </c>
      <c r="J32" s="44">
        <f>H32*0.04</f>
        <v>12.16</v>
      </c>
      <c r="K32" s="44">
        <v>4</v>
      </c>
      <c r="L32" s="44" t="s">
        <v>1031</v>
      </c>
      <c r="M32" s="44" t="s">
        <v>772</v>
      </c>
      <c r="N32" s="52" t="s">
        <v>1032</v>
      </c>
      <c r="O32" s="44" t="s">
        <v>894</v>
      </c>
      <c r="P32" s="44" t="s">
        <v>894</v>
      </c>
      <c r="Q32" s="44" t="s">
        <v>894</v>
      </c>
      <c r="R32" s="44" t="s">
        <v>894</v>
      </c>
      <c r="S32" s="44" t="s">
        <v>894</v>
      </c>
      <c r="T32" s="44" t="s">
        <v>894</v>
      </c>
      <c r="U32" s="44" t="s">
        <v>1033</v>
      </c>
      <c r="V32" s="55" t="s">
        <v>1023</v>
      </c>
    </row>
    <row r="33" spans="1:22" ht="131.65" customHeight="1" x14ac:dyDescent="0.35">
      <c r="A33" s="42" t="s">
        <v>1034</v>
      </c>
      <c r="B33" s="43" t="e" vm="145">
        <v>#VALUE!</v>
      </c>
      <c r="C33" s="45" t="s">
        <v>1035</v>
      </c>
      <c r="D33" s="45" t="s">
        <v>1036</v>
      </c>
      <c r="E33" s="44" t="s">
        <v>894</v>
      </c>
      <c r="F33" s="44" t="s">
        <v>894</v>
      </c>
      <c r="G33" s="45">
        <v>2</v>
      </c>
      <c r="H33" s="44" t="s">
        <v>1037</v>
      </c>
      <c r="I33" s="44" t="s">
        <v>894</v>
      </c>
      <c r="J33" s="44">
        <f>243*0.04</f>
        <v>9.7200000000000006</v>
      </c>
      <c r="K33" s="44">
        <v>2</v>
      </c>
      <c r="L33" s="44" t="s">
        <v>1038</v>
      </c>
      <c r="M33" s="44" t="s">
        <v>772</v>
      </c>
      <c r="N33" s="52" t="s">
        <v>1039</v>
      </c>
      <c r="O33" s="44" t="s">
        <v>894</v>
      </c>
      <c r="P33" s="44" t="s">
        <v>894</v>
      </c>
      <c r="Q33" s="44" t="s">
        <v>894</v>
      </c>
      <c r="R33" s="44" t="s">
        <v>894</v>
      </c>
      <c r="S33" s="44" t="s">
        <v>894</v>
      </c>
      <c r="T33" s="44" t="s">
        <v>894</v>
      </c>
      <c r="U33" s="44" t="s">
        <v>1040</v>
      </c>
      <c r="V33" s="55" t="s">
        <v>1023</v>
      </c>
    </row>
    <row r="34" spans="1:22" ht="119.25" customHeight="1" x14ac:dyDescent="0.35">
      <c r="A34" s="42" t="s">
        <v>1041</v>
      </c>
      <c r="B34" s="43" t="e" vm="146">
        <v>#VALUE!</v>
      </c>
      <c r="C34" s="45" t="s">
        <v>1035</v>
      </c>
      <c r="D34" s="44" t="s">
        <v>1042</v>
      </c>
      <c r="E34" s="44" t="s">
        <v>894</v>
      </c>
      <c r="F34" s="44" t="s">
        <v>894</v>
      </c>
      <c r="G34" s="44">
        <v>2</v>
      </c>
      <c r="H34" s="44">
        <v>130</v>
      </c>
      <c r="I34" s="44" t="s">
        <v>894</v>
      </c>
      <c r="J34" s="44">
        <f>H34*0.04</f>
        <v>5.2</v>
      </c>
      <c r="K34" s="44">
        <v>2</v>
      </c>
      <c r="L34" s="44" t="s">
        <v>1043</v>
      </c>
      <c r="M34" s="44" t="s">
        <v>772</v>
      </c>
      <c r="N34" s="56" t="s">
        <v>1044</v>
      </c>
      <c r="O34" s="44" t="s">
        <v>894</v>
      </c>
      <c r="P34" s="44" t="s">
        <v>894</v>
      </c>
      <c r="Q34" s="44" t="s">
        <v>894</v>
      </c>
      <c r="R34" s="44" t="s">
        <v>894</v>
      </c>
      <c r="S34" s="44" t="s">
        <v>894</v>
      </c>
      <c r="T34" s="44" t="s">
        <v>894</v>
      </c>
      <c r="U34" s="44" t="s">
        <v>1045</v>
      </c>
      <c r="V34" s="55" t="s">
        <v>1023</v>
      </c>
    </row>
    <row r="35" spans="1:22" ht="45.65" customHeight="1" x14ac:dyDescent="0.35">
      <c r="A35" s="57" t="s">
        <v>1046</v>
      </c>
      <c r="B35" s="58"/>
      <c r="C35" s="63" t="s">
        <v>1047</v>
      </c>
      <c r="D35" s="59" t="s">
        <v>1048</v>
      </c>
      <c r="E35" s="56" t="s">
        <v>1049</v>
      </c>
      <c r="F35" s="60" t="s">
        <v>1050</v>
      </c>
      <c r="G35" s="59">
        <v>3</v>
      </c>
      <c r="H35" s="61" t="s">
        <v>1051</v>
      </c>
      <c r="I35" s="62">
        <v>4</v>
      </c>
      <c r="J35" s="62">
        <f>I35*G35</f>
        <v>12</v>
      </c>
      <c r="K35" s="63" t="s">
        <v>1052</v>
      </c>
      <c r="L35" s="61" t="s">
        <v>1053</v>
      </c>
      <c r="M35" s="61" t="s">
        <v>1015</v>
      </c>
      <c r="N35" s="64" t="s">
        <v>1054</v>
      </c>
      <c r="O35" s="41"/>
      <c r="P35" s="41"/>
      <c r="Q35" s="41"/>
      <c r="R35" s="41"/>
      <c r="S35" s="41"/>
      <c r="T35" s="41"/>
      <c r="U35" s="64" t="s">
        <v>1054</v>
      </c>
      <c r="V35" s="64" t="s">
        <v>1054</v>
      </c>
    </row>
    <row r="36" spans="1:22" ht="56.5" x14ac:dyDescent="0.35">
      <c r="A36" s="42" t="s">
        <v>1055</v>
      </c>
      <c r="B36" s="43" t="e" vm="147">
        <v>#VALUE!</v>
      </c>
      <c r="C36" s="45" t="s">
        <v>1005</v>
      </c>
      <c r="D36" s="45" t="s">
        <v>1056</v>
      </c>
      <c r="E36" s="45" t="s">
        <v>1057</v>
      </c>
      <c r="F36" s="65" t="s">
        <v>1058</v>
      </c>
      <c r="G36" s="45">
        <v>1</v>
      </c>
      <c r="H36" s="45" t="s">
        <v>359</v>
      </c>
      <c r="I36" s="45">
        <v>7.99</v>
      </c>
      <c r="J36" s="45">
        <v>7.99</v>
      </c>
      <c r="K36" s="44">
        <v>2</v>
      </c>
      <c r="L36" s="45" t="s">
        <v>1059</v>
      </c>
      <c r="M36" s="44" t="s">
        <v>1015</v>
      </c>
      <c r="N36" s="53" t="s">
        <v>1060</v>
      </c>
      <c r="O36" s="44" t="s">
        <v>894</v>
      </c>
      <c r="P36" s="44" t="s">
        <v>894</v>
      </c>
      <c r="Q36" s="44" t="s">
        <v>894</v>
      </c>
      <c r="R36" s="44" t="s">
        <v>894</v>
      </c>
      <c r="S36" s="44" t="s">
        <v>894</v>
      </c>
      <c r="T36" s="44" t="s">
        <v>894</v>
      </c>
      <c r="U36" s="44" t="s">
        <v>894</v>
      </c>
      <c r="V36" s="44" t="s">
        <v>894</v>
      </c>
    </row>
    <row r="37" spans="1:22" x14ac:dyDescent="0.35">
      <c r="N37"/>
    </row>
    <row r="38" spans="1:22" x14ac:dyDescent="0.35">
      <c r="J38" s="27">
        <f>SUM(J1:J35)</f>
        <v>1796.4200000000003</v>
      </c>
      <c r="N38"/>
    </row>
    <row r="39" spans="1:22" x14ac:dyDescent="0.35">
      <c r="N39"/>
    </row>
    <row r="40" spans="1:22" x14ac:dyDescent="0.35">
      <c r="N40"/>
    </row>
    <row r="41" spans="1:22" x14ac:dyDescent="0.35">
      <c r="N41"/>
    </row>
    <row r="42" spans="1:22" x14ac:dyDescent="0.35">
      <c r="N42"/>
    </row>
    <row r="43" spans="1:22" x14ac:dyDescent="0.35">
      <c r="N43"/>
    </row>
    <row r="44" spans="1:22" x14ac:dyDescent="0.35">
      <c r="N44"/>
    </row>
    <row r="45" spans="1:22" x14ac:dyDescent="0.35">
      <c r="N45"/>
    </row>
    <row r="46" spans="1:22" x14ac:dyDescent="0.35">
      <c r="N46"/>
    </row>
    <row r="47" spans="1:22" x14ac:dyDescent="0.35">
      <c r="N47"/>
    </row>
    <row r="48" spans="1:22" x14ac:dyDescent="0.35">
      <c r="N48"/>
    </row>
    <row r="49" spans="14:14" x14ac:dyDescent="0.35">
      <c r="N49"/>
    </row>
    <row r="50" spans="14:14" x14ac:dyDescent="0.35">
      <c r="N50"/>
    </row>
    <row r="51" spans="14:14" x14ac:dyDescent="0.35">
      <c r="N51"/>
    </row>
    <row r="52" spans="14:14" x14ac:dyDescent="0.35">
      <c r="N52"/>
    </row>
    <row r="53" spans="14:14" x14ac:dyDescent="0.35">
      <c r="N53"/>
    </row>
    <row r="54" spans="14:14" x14ac:dyDescent="0.35">
      <c r="N54"/>
    </row>
    <row r="55" spans="14:14" x14ac:dyDescent="0.35">
      <c r="N55"/>
    </row>
    <row r="56" spans="14:14" x14ac:dyDescent="0.35">
      <c r="N56"/>
    </row>
    <row r="57" spans="14:14" x14ac:dyDescent="0.35">
      <c r="N57"/>
    </row>
    <row r="58" spans="14:14" x14ac:dyDescent="0.35">
      <c r="N58"/>
    </row>
    <row r="59" spans="14:14" x14ac:dyDescent="0.35">
      <c r="N59"/>
    </row>
    <row r="60" spans="14:14" x14ac:dyDescent="0.35">
      <c r="N60"/>
    </row>
    <row r="61" spans="14:14" x14ac:dyDescent="0.35">
      <c r="N61"/>
    </row>
    <row r="62" spans="14:14" x14ac:dyDescent="0.35">
      <c r="N62"/>
    </row>
    <row r="63" spans="14:14" x14ac:dyDescent="0.35">
      <c r="N63"/>
    </row>
    <row r="64" spans="14:14" x14ac:dyDescent="0.35">
      <c r="N64"/>
    </row>
    <row r="65" spans="14:14" x14ac:dyDescent="0.35">
      <c r="N65"/>
    </row>
    <row r="66" spans="14:14" x14ac:dyDescent="0.35">
      <c r="N66"/>
    </row>
    <row r="67" spans="14:14" x14ac:dyDescent="0.35">
      <c r="N67"/>
    </row>
    <row r="68" spans="14:14" x14ac:dyDescent="0.35">
      <c r="N68"/>
    </row>
    <row r="69" spans="14:14" x14ac:dyDescent="0.35">
      <c r="N69"/>
    </row>
    <row r="70" spans="14:14" x14ac:dyDescent="0.35">
      <c r="N70"/>
    </row>
    <row r="71" spans="14:14" x14ac:dyDescent="0.35">
      <c r="N71"/>
    </row>
    <row r="72" spans="14:14" x14ac:dyDescent="0.35">
      <c r="N72"/>
    </row>
    <row r="73" spans="14:14" x14ac:dyDescent="0.35">
      <c r="N73"/>
    </row>
    <row r="74" spans="14:14" x14ac:dyDescent="0.35">
      <c r="N74"/>
    </row>
    <row r="75" spans="14:14" x14ac:dyDescent="0.35">
      <c r="N75"/>
    </row>
    <row r="76" spans="14:14" x14ac:dyDescent="0.35">
      <c r="N76"/>
    </row>
    <row r="77" spans="14:14" x14ac:dyDescent="0.35">
      <c r="N77"/>
    </row>
    <row r="78" spans="14:14" x14ac:dyDescent="0.35">
      <c r="N78"/>
    </row>
    <row r="79" spans="14:14" x14ac:dyDescent="0.35">
      <c r="N79"/>
    </row>
    <row r="80" spans="14:14" x14ac:dyDescent="0.35">
      <c r="N80"/>
    </row>
    <row r="81" spans="14:14" x14ac:dyDescent="0.35">
      <c r="N81"/>
    </row>
    <row r="82" spans="14:14" x14ac:dyDescent="0.35">
      <c r="N82"/>
    </row>
    <row r="83" spans="14:14" x14ac:dyDescent="0.35">
      <c r="N83"/>
    </row>
    <row r="84" spans="14:14" x14ac:dyDescent="0.35">
      <c r="N84"/>
    </row>
    <row r="85" spans="14:14" x14ac:dyDescent="0.35">
      <c r="N85"/>
    </row>
    <row r="86" spans="14:14" x14ac:dyDescent="0.35">
      <c r="N86"/>
    </row>
    <row r="87" spans="14:14" x14ac:dyDescent="0.35">
      <c r="N87"/>
    </row>
    <row r="88" spans="14:14" x14ac:dyDescent="0.35">
      <c r="N88"/>
    </row>
    <row r="89" spans="14:14" x14ac:dyDescent="0.35">
      <c r="N89"/>
    </row>
    <row r="90" spans="14:14" x14ac:dyDescent="0.35">
      <c r="N90"/>
    </row>
    <row r="91" spans="14:14" x14ac:dyDescent="0.35">
      <c r="N91"/>
    </row>
    <row r="92" spans="14:14" x14ac:dyDescent="0.35">
      <c r="N92"/>
    </row>
    <row r="93" spans="14:14" x14ac:dyDescent="0.35">
      <c r="N93"/>
    </row>
    <row r="94" spans="14:14" x14ac:dyDescent="0.35">
      <c r="N94"/>
    </row>
    <row r="95" spans="14:14" x14ac:dyDescent="0.35">
      <c r="N95"/>
    </row>
    <row r="96" spans="14:14" x14ac:dyDescent="0.35">
      <c r="N96"/>
    </row>
    <row r="97" spans="14:14" x14ac:dyDescent="0.35">
      <c r="N97"/>
    </row>
    <row r="98" spans="14:14" x14ac:dyDescent="0.35">
      <c r="N98"/>
    </row>
    <row r="99" spans="14:14" x14ac:dyDescent="0.35">
      <c r="N99"/>
    </row>
    <row r="100" spans="14:14" x14ac:dyDescent="0.35">
      <c r="N100"/>
    </row>
    <row r="101" spans="14:14" x14ac:dyDescent="0.35">
      <c r="N101"/>
    </row>
    <row r="102" spans="14:14" x14ac:dyDescent="0.35">
      <c r="N102"/>
    </row>
    <row r="103" spans="14:14" x14ac:dyDescent="0.35">
      <c r="N103"/>
    </row>
    <row r="104" spans="14:14" x14ac:dyDescent="0.35">
      <c r="N104"/>
    </row>
    <row r="105" spans="14:14" x14ac:dyDescent="0.35">
      <c r="N105"/>
    </row>
    <row r="106" spans="14:14" x14ac:dyDescent="0.35">
      <c r="N106"/>
    </row>
    <row r="107" spans="14:14" x14ac:dyDescent="0.35">
      <c r="N107"/>
    </row>
    <row r="108" spans="14:14" x14ac:dyDescent="0.35">
      <c r="N108"/>
    </row>
    <row r="109" spans="14:14" x14ac:dyDescent="0.35">
      <c r="N109"/>
    </row>
    <row r="110" spans="14:14" x14ac:dyDescent="0.35">
      <c r="N110"/>
    </row>
    <row r="111" spans="14:14" x14ac:dyDescent="0.35">
      <c r="N111"/>
    </row>
    <row r="112" spans="14:14" x14ac:dyDescent="0.35">
      <c r="N112"/>
    </row>
    <row r="113" spans="14:14" x14ac:dyDescent="0.35">
      <c r="N113"/>
    </row>
    <row r="114" spans="14:14" x14ac:dyDescent="0.35">
      <c r="N114"/>
    </row>
    <row r="115" spans="14:14" x14ac:dyDescent="0.35">
      <c r="N115"/>
    </row>
    <row r="116" spans="14:14" x14ac:dyDescent="0.35">
      <c r="N116"/>
    </row>
    <row r="117" spans="14:14" x14ac:dyDescent="0.35">
      <c r="N117"/>
    </row>
    <row r="118" spans="14:14" x14ac:dyDescent="0.35">
      <c r="N118"/>
    </row>
    <row r="119" spans="14:14" x14ac:dyDescent="0.35">
      <c r="N119"/>
    </row>
    <row r="120" spans="14:14" x14ac:dyDescent="0.35">
      <c r="N120"/>
    </row>
    <row r="121" spans="14:14" x14ac:dyDescent="0.35">
      <c r="N121"/>
    </row>
    <row r="122" spans="14:14" x14ac:dyDescent="0.35">
      <c r="N122"/>
    </row>
    <row r="123" spans="14:14" x14ac:dyDescent="0.35">
      <c r="N123"/>
    </row>
    <row r="124" spans="14:14" x14ac:dyDescent="0.35">
      <c r="N124"/>
    </row>
    <row r="125" spans="14:14" x14ac:dyDescent="0.35">
      <c r="N125"/>
    </row>
  </sheetData>
  <hyperlinks>
    <hyperlink ref="F35" r:id="rId1" display="https://www.mcmaster.com/4976N14" xr:uid="{FDC429B8-3CC7-4E26-84D7-8415743E3D65}"/>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C132D-BB97-4736-AA2B-4AADF190EF7C}">
  <dimension ref="A1:Y22"/>
  <sheetViews>
    <sheetView topLeftCell="A2" workbookViewId="0"/>
  </sheetViews>
  <sheetFormatPr defaultRowHeight="22.5" customHeight="1" x14ac:dyDescent="0.35"/>
  <cols>
    <col min="1" max="1" width="25.1796875" style="13" customWidth="1"/>
    <col min="2" max="2" width="36.26953125" style="3" customWidth="1"/>
    <col min="3" max="3" width="17" style="3" customWidth="1"/>
    <col min="4" max="4" width="41.81640625" style="13" customWidth="1"/>
    <col min="5" max="5" width="18.1796875" style="3" customWidth="1"/>
    <col min="6" max="6" width="18.81640625" style="3" customWidth="1"/>
    <col min="7" max="7" width="11.54296875" style="3" customWidth="1"/>
    <col min="8" max="8" width="10.1796875" style="3" customWidth="1"/>
    <col min="9" max="9" width="10.7265625" style="5" customWidth="1"/>
    <col min="10" max="10" width="15.1796875" style="6" customWidth="1"/>
    <col min="11" max="11" width="15.1796875" style="3" customWidth="1"/>
    <col min="12" max="12" width="19.81640625" style="3" customWidth="1"/>
    <col min="13" max="13" width="23" style="3" customWidth="1"/>
    <col min="14" max="14" width="27.453125" style="3" customWidth="1"/>
    <col min="15" max="15" width="25.81640625" style="3" customWidth="1"/>
    <col min="16" max="16" width="8.7265625" style="3"/>
    <col min="17" max="17" width="11" style="3" customWidth="1"/>
    <col min="18" max="19" width="12.81640625" style="3" customWidth="1"/>
    <col min="20" max="20" width="16.1796875" style="3" customWidth="1"/>
    <col min="21" max="21" width="10.453125" style="3" customWidth="1"/>
    <col min="22" max="22" width="32.26953125" style="3" customWidth="1"/>
    <col min="23" max="23" width="44.453125" style="3" customWidth="1"/>
    <col min="24" max="24" width="15.453125" style="3" customWidth="1"/>
    <col min="25" max="25" width="17.7265625" style="3" customWidth="1"/>
  </cols>
  <sheetData>
    <row r="1" spans="1:25" ht="34.9" hidden="1" customHeight="1" x14ac:dyDescent="0.35">
      <c r="A1" s="12" t="s">
        <v>5</v>
      </c>
      <c r="B1" s="95" t="s">
        <v>6</v>
      </c>
      <c r="C1" s="95"/>
      <c r="D1" s="95"/>
      <c r="E1" s="95"/>
      <c r="F1" s="95"/>
      <c r="G1" s="95"/>
      <c r="H1" s="95"/>
      <c r="I1" s="95"/>
      <c r="J1" s="95"/>
      <c r="K1" s="95"/>
      <c r="L1" s="95"/>
      <c r="M1" s="95"/>
      <c r="N1" s="95"/>
      <c r="O1" s="95"/>
      <c r="P1" s="95"/>
      <c r="Q1" s="95"/>
      <c r="R1" s="95"/>
      <c r="S1" s="95"/>
      <c r="T1" s="95"/>
      <c r="U1" s="95"/>
      <c r="V1" s="95"/>
      <c r="W1" s="95"/>
      <c r="X1" s="95"/>
      <c r="Y1" s="95"/>
    </row>
    <row r="2" spans="1:25" s="26" customFormat="1" ht="73.150000000000006" customHeight="1" x14ac:dyDescent="0.35">
      <c r="A2" s="9" t="s">
        <v>1065</v>
      </c>
      <c r="B2" s="9" t="s">
        <v>8</v>
      </c>
      <c r="C2" s="9" t="s">
        <v>9</v>
      </c>
      <c r="D2" s="24" t="s">
        <v>10</v>
      </c>
      <c r="E2" s="9" t="s">
        <v>11</v>
      </c>
      <c r="F2" s="9" t="s">
        <v>1066</v>
      </c>
      <c r="G2" s="9" t="s">
        <v>13</v>
      </c>
      <c r="H2" s="9" t="s">
        <v>14</v>
      </c>
      <c r="I2" s="10" t="s">
        <v>15</v>
      </c>
      <c r="J2" s="10" t="s">
        <v>1067</v>
      </c>
      <c r="K2" s="11" t="s">
        <v>17</v>
      </c>
      <c r="L2" s="9" t="s">
        <v>18</v>
      </c>
      <c r="M2" s="9" t="s">
        <v>19</v>
      </c>
      <c r="N2" s="9" t="s">
        <v>20</v>
      </c>
      <c r="O2" s="4" t="s">
        <v>21</v>
      </c>
      <c r="P2" s="9" t="s">
        <v>22</v>
      </c>
      <c r="Q2" s="4" t="s">
        <v>23</v>
      </c>
      <c r="R2" s="4" t="s">
        <v>24</v>
      </c>
      <c r="S2" s="4" t="s">
        <v>25</v>
      </c>
      <c r="T2" s="9" t="s">
        <v>26</v>
      </c>
      <c r="U2" s="9" t="s">
        <v>27</v>
      </c>
      <c r="V2" s="9" t="s">
        <v>28</v>
      </c>
      <c r="W2" s="9" t="s">
        <v>29</v>
      </c>
      <c r="X2" s="4" t="s">
        <v>30</v>
      </c>
      <c r="Y2" s="4" t="s">
        <v>31</v>
      </c>
    </row>
    <row r="3" spans="1:25" s="19" customFormat="1" ht="210.25" customHeight="1" x14ac:dyDescent="0.35">
      <c r="A3" s="14" t="s">
        <v>183</v>
      </c>
      <c r="B3" s="15" t="e" vm="148">
        <v>#VALUE!</v>
      </c>
      <c r="C3" s="15" t="s">
        <v>184</v>
      </c>
      <c r="D3" s="14" t="s">
        <v>1068</v>
      </c>
      <c r="E3" s="15" t="s">
        <v>77</v>
      </c>
      <c r="F3" s="16" t="s">
        <v>186</v>
      </c>
      <c r="G3" s="15">
        <v>1</v>
      </c>
      <c r="H3" s="15" t="s">
        <v>187</v>
      </c>
      <c r="I3" s="17">
        <v>209.99</v>
      </c>
      <c r="J3" s="18">
        <f t="shared" ref="J3:J6" si="0">G3*I3</f>
        <v>209.99</v>
      </c>
      <c r="K3" s="15">
        <v>2</v>
      </c>
      <c r="L3" s="15" t="s">
        <v>188</v>
      </c>
      <c r="M3" s="15" t="s">
        <v>189</v>
      </c>
      <c r="N3" s="15" t="s">
        <v>35</v>
      </c>
      <c r="O3" s="15" t="s">
        <v>35</v>
      </c>
      <c r="P3" s="15" t="s">
        <v>35</v>
      </c>
      <c r="Q3" s="15" t="s">
        <v>190</v>
      </c>
      <c r="R3" s="15"/>
      <c r="S3" s="15" t="s">
        <v>191</v>
      </c>
      <c r="T3" s="15">
        <v>4.3</v>
      </c>
      <c r="U3" s="15" t="s">
        <v>35</v>
      </c>
      <c r="V3" s="15" t="s">
        <v>35</v>
      </c>
      <c r="W3" s="15" t="s">
        <v>3</v>
      </c>
      <c r="X3" s="15"/>
      <c r="Y3" s="15" t="s">
        <v>39</v>
      </c>
    </row>
    <row r="4" spans="1:25" s="19" customFormat="1" ht="210.25" customHeight="1" x14ac:dyDescent="0.35">
      <c r="A4" s="14" t="s">
        <v>192</v>
      </c>
      <c r="B4" s="15" t="e" vm="149">
        <v>#VALUE!</v>
      </c>
      <c r="C4" s="15" t="s">
        <v>184</v>
      </c>
      <c r="D4" s="14" t="s">
        <v>193</v>
      </c>
      <c r="E4" s="15" t="s">
        <v>77</v>
      </c>
      <c r="F4" s="16" t="s">
        <v>194</v>
      </c>
      <c r="G4" s="15">
        <v>1</v>
      </c>
      <c r="H4" s="15" t="s">
        <v>187</v>
      </c>
      <c r="I4" s="17">
        <v>209.99</v>
      </c>
      <c r="J4" s="18">
        <f t="shared" si="0"/>
        <v>209.99</v>
      </c>
      <c r="K4" s="15">
        <v>2</v>
      </c>
      <c r="L4" s="15" t="s">
        <v>188</v>
      </c>
      <c r="M4" s="15" t="s">
        <v>189</v>
      </c>
      <c r="N4" s="15" t="s">
        <v>35</v>
      </c>
      <c r="O4" s="15" t="s">
        <v>35</v>
      </c>
      <c r="P4" s="15" t="s">
        <v>35</v>
      </c>
      <c r="Q4" s="15" t="s">
        <v>195</v>
      </c>
      <c r="R4" s="15"/>
      <c r="S4" s="15" t="s">
        <v>191</v>
      </c>
      <c r="T4" s="15">
        <v>2.9</v>
      </c>
      <c r="U4" s="15" t="s">
        <v>35</v>
      </c>
      <c r="V4" s="15" t="s">
        <v>35</v>
      </c>
      <c r="W4" s="15" t="s">
        <v>3</v>
      </c>
      <c r="X4" s="15"/>
      <c r="Y4" s="15" t="s">
        <v>39</v>
      </c>
    </row>
    <row r="5" spans="1:25" s="19" customFormat="1" ht="210.25" customHeight="1" x14ac:dyDescent="0.35">
      <c r="A5" s="14" t="s">
        <v>196</v>
      </c>
      <c r="B5" s="15" t="e" vm="150">
        <v>#VALUE!</v>
      </c>
      <c r="C5" s="15" t="s">
        <v>184</v>
      </c>
      <c r="D5" s="14" t="s">
        <v>1069</v>
      </c>
      <c r="E5" s="15" t="s">
        <v>77</v>
      </c>
      <c r="F5" s="16" t="s">
        <v>198</v>
      </c>
      <c r="G5" s="15">
        <v>1</v>
      </c>
      <c r="H5" s="15" t="s">
        <v>187</v>
      </c>
      <c r="I5" s="17">
        <v>249.99</v>
      </c>
      <c r="J5" s="18">
        <f>G5*I5</f>
        <v>249.99</v>
      </c>
      <c r="K5" s="15">
        <v>2</v>
      </c>
      <c r="L5" s="15" t="s">
        <v>188</v>
      </c>
      <c r="M5" s="15" t="s">
        <v>189</v>
      </c>
      <c r="N5" s="15" t="s">
        <v>35</v>
      </c>
      <c r="O5" s="15" t="s">
        <v>35</v>
      </c>
      <c r="P5" s="15" t="s">
        <v>35</v>
      </c>
      <c r="Q5" s="15" t="s">
        <v>199</v>
      </c>
      <c r="R5" s="15"/>
      <c r="S5" s="15" t="s">
        <v>191</v>
      </c>
      <c r="T5" s="15">
        <v>3</v>
      </c>
      <c r="U5" s="15" t="s">
        <v>35</v>
      </c>
      <c r="V5" s="15" t="s">
        <v>35</v>
      </c>
      <c r="W5" s="15" t="s">
        <v>3</v>
      </c>
      <c r="X5" s="15"/>
      <c r="Y5" s="15" t="s">
        <v>39</v>
      </c>
    </row>
    <row r="6" spans="1:25" s="19" customFormat="1" ht="210.25" customHeight="1" x14ac:dyDescent="0.35">
      <c r="A6" s="14" t="s">
        <v>200</v>
      </c>
      <c r="B6" s="15" t="e" vm="151">
        <v>#VALUE!</v>
      </c>
      <c r="C6" s="15" t="s">
        <v>201</v>
      </c>
      <c r="D6" s="14" t="s">
        <v>202</v>
      </c>
      <c r="E6" s="15" t="s">
        <v>77</v>
      </c>
      <c r="F6" s="16" t="s">
        <v>203</v>
      </c>
      <c r="G6" s="15">
        <v>1</v>
      </c>
      <c r="H6" s="15" t="s">
        <v>187</v>
      </c>
      <c r="I6" s="17">
        <v>9.98</v>
      </c>
      <c r="J6" s="18">
        <f t="shared" si="0"/>
        <v>9.98</v>
      </c>
      <c r="K6" s="15">
        <v>2</v>
      </c>
      <c r="L6" s="15" t="s">
        <v>204</v>
      </c>
      <c r="M6" s="15" t="s">
        <v>205</v>
      </c>
      <c r="N6" s="15" t="s">
        <v>35</v>
      </c>
      <c r="O6" s="15" t="s">
        <v>35</v>
      </c>
      <c r="P6" s="15" t="s">
        <v>35</v>
      </c>
      <c r="Q6" s="15" t="s">
        <v>206</v>
      </c>
      <c r="R6" s="15" t="s">
        <v>207</v>
      </c>
      <c r="S6" s="15" t="s">
        <v>191</v>
      </c>
      <c r="T6" s="15">
        <v>0.22</v>
      </c>
      <c r="U6" s="15" t="s">
        <v>35</v>
      </c>
      <c r="V6" s="15" t="s">
        <v>35</v>
      </c>
      <c r="W6" s="15" t="s">
        <v>3</v>
      </c>
      <c r="X6" s="15"/>
      <c r="Y6" s="15" t="s">
        <v>39</v>
      </c>
    </row>
    <row r="7" spans="1:25" s="19" customFormat="1" ht="210.25" customHeight="1" x14ac:dyDescent="0.35">
      <c r="A7" s="14" t="s">
        <v>208</v>
      </c>
      <c r="B7" s="15" t="e" vm="152">
        <v>#VALUE!</v>
      </c>
      <c r="C7" s="15" t="s">
        <v>209</v>
      </c>
      <c r="D7" s="14" t="s">
        <v>1070</v>
      </c>
      <c r="E7" s="15" t="s">
        <v>77</v>
      </c>
      <c r="F7" s="16" t="s">
        <v>211</v>
      </c>
      <c r="G7" s="15">
        <v>1</v>
      </c>
      <c r="H7" s="15" t="s">
        <v>36</v>
      </c>
      <c r="I7" s="18">
        <v>18.88</v>
      </c>
      <c r="J7" s="18">
        <f>I7*G7</f>
        <v>18.88</v>
      </c>
      <c r="K7" s="15">
        <v>1</v>
      </c>
      <c r="L7" s="15" t="s">
        <v>212</v>
      </c>
      <c r="M7" s="15" t="s">
        <v>213</v>
      </c>
      <c r="N7" s="15" t="s">
        <v>35</v>
      </c>
      <c r="O7" s="15" t="s">
        <v>35</v>
      </c>
      <c r="P7" s="15" t="s">
        <v>35</v>
      </c>
      <c r="Q7" s="15" t="s">
        <v>214</v>
      </c>
      <c r="R7" s="15" t="s">
        <v>215</v>
      </c>
      <c r="S7" s="15" t="s">
        <v>191</v>
      </c>
      <c r="T7" s="15" t="s">
        <v>35</v>
      </c>
      <c r="U7" s="15" t="s">
        <v>35</v>
      </c>
      <c r="V7" s="15" t="s">
        <v>35</v>
      </c>
      <c r="W7" s="15" t="s">
        <v>3</v>
      </c>
      <c r="X7" s="15"/>
      <c r="Y7" s="15" t="s">
        <v>39</v>
      </c>
    </row>
    <row r="8" spans="1:25" s="19" customFormat="1" ht="210.25" customHeight="1" x14ac:dyDescent="0.35">
      <c r="A8" s="14" t="s">
        <v>216</v>
      </c>
      <c r="B8" s="15" t="e" vm="153">
        <v>#VALUE!</v>
      </c>
      <c r="C8" s="15" t="s">
        <v>209</v>
      </c>
      <c r="D8" s="14" t="s">
        <v>1071</v>
      </c>
      <c r="E8" s="15" t="s">
        <v>77</v>
      </c>
      <c r="F8" s="16" t="s">
        <v>218</v>
      </c>
      <c r="G8" s="15">
        <v>1</v>
      </c>
      <c r="H8" s="15" t="s">
        <v>219</v>
      </c>
      <c r="I8" s="17">
        <v>19.989999999999998</v>
      </c>
      <c r="J8" s="18">
        <f>I8*G8</f>
        <v>19.989999999999998</v>
      </c>
      <c r="K8" s="15">
        <v>1</v>
      </c>
      <c r="L8" s="15" t="s">
        <v>212</v>
      </c>
      <c r="M8" s="20" t="s">
        <v>213</v>
      </c>
      <c r="N8" s="15" t="s">
        <v>35</v>
      </c>
      <c r="O8" s="15" t="s">
        <v>35</v>
      </c>
      <c r="P8" s="15" t="s">
        <v>35</v>
      </c>
      <c r="Q8" s="15" t="s">
        <v>220</v>
      </c>
      <c r="R8" s="15" t="s">
        <v>215</v>
      </c>
      <c r="S8" s="15" t="s">
        <v>191</v>
      </c>
      <c r="T8" s="15" t="s">
        <v>35</v>
      </c>
      <c r="U8" s="15" t="s">
        <v>35</v>
      </c>
      <c r="V8" s="15" t="s">
        <v>35</v>
      </c>
      <c r="W8" s="15" t="s">
        <v>3</v>
      </c>
      <c r="X8" s="15"/>
      <c r="Y8" s="15" t="s">
        <v>39</v>
      </c>
    </row>
    <row r="9" spans="1:25" s="19" customFormat="1" ht="210.25" customHeight="1" x14ac:dyDescent="0.35">
      <c r="A9" s="14" t="s">
        <v>221</v>
      </c>
      <c r="B9" s="15" t="e" vm="154">
        <v>#VALUE!</v>
      </c>
      <c r="C9" s="15" t="s">
        <v>222</v>
      </c>
      <c r="D9" s="14" t="s">
        <v>223</v>
      </c>
      <c r="E9" s="15" t="s">
        <v>149</v>
      </c>
      <c r="F9" s="16" t="s">
        <v>224</v>
      </c>
      <c r="G9" s="15">
        <v>1</v>
      </c>
      <c r="H9" s="15" t="s">
        <v>36</v>
      </c>
      <c r="I9" s="17">
        <v>199.99</v>
      </c>
      <c r="J9" s="18">
        <f t="shared" ref="J9" si="1">G9*I9</f>
        <v>199.99</v>
      </c>
      <c r="K9" s="15">
        <v>1</v>
      </c>
      <c r="L9" s="15" t="s">
        <v>225</v>
      </c>
      <c r="M9" s="15" t="s">
        <v>226</v>
      </c>
      <c r="N9" s="15" t="s">
        <v>35</v>
      </c>
      <c r="O9" s="15" t="s">
        <v>35</v>
      </c>
      <c r="P9" s="15" t="s">
        <v>35</v>
      </c>
      <c r="Q9" s="15" t="s">
        <v>227</v>
      </c>
      <c r="R9" s="15" t="s">
        <v>228</v>
      </c>
      <c r="S9" s="15" t="s">
        <v>229</v>
      </c>
      <c r="T9" s="15">
        <v>1.8</v>
      </c>
      <c r="U9" s="15" t="s">
        <v>35</v>
      </c>
      <c r="V9" s="15" t="s">
        <v>35</v>
      </c>
      <c r="W9" s="15" t="s">
        <v>3</v>
      </c>
      <c r="X9" s="15"/>
      <c r="Y9" s="15" t="s">
        <v>39</v>
      </c>
    </row>
    <row r="10" spans="1:25" s="19" customFormat="1" ht="210.25" customHeight="1" x14ac:dyDescent="0.35">
      <c r="A10" s="14" t="s">
        <v>230</v>
      </c>
      <c r="B10" s="15" t="e" vm="155">
        <v>#VALUE!</v>
      </c>
      <c r="C10" s="15" t="s">
        <v>231</v>
      </c>
      <c r="D10" s="14" t="s">
        <v>232</v>
      </c>
      <c r="E10" s="15" t="s">
        <v>77</v>
      </c>
      <c r="F10" s="16" t="s">
        <v>233</v>
      </c>
      <c r="G10" s="15">
        <v>2</v>
      </c>
      <c r="H10" s="15" t="s">
        <v>36</v>
      </c>
      <c r="I10" s="17">
        <v>12.06</v>
      </c>
      <c r="J10" s="18">
        <f t="shared" ref="J10:J13" si="2">G10*I10</f>
        <v>24.12</v>
      </c>
      <c r="K10" s="15" t="s">
        <v>187</v>
      </c>
      <c r="L10" s="15" t="s">
        <v>234</v>
      </c>
      <c r="M10" s="15" t="s">
        <v>235</v>
      </c>
      <c r="N10" s="15" t="s">
        <v>35</v>
      </c>
      <c r="O10" s="15" t="s">
        <v>35</v>
      </c>
      <c r="P10" s="15" t="s">
        <v>35</v>
      </c>
      <c r="Q10" s="15" t="s">
        <v>206</v>
      </c>
      <c r="R10" s="15" t="s">
        <v>207</v>
      </c>
      <c r="S10" s="15" t="s">
        <v>191</v>
      </c>
      <c r="T10" s="15">
        <v>0.33</v>
      </c>
      <c r="U10" s="15" t="s">
        <v>35</v>
      </c>
      <c r="V10" s="15" t="s">
        <v>35</v>
      </c>
      <c r="W10" s="15" t="s">
        <v>3</v>
      </c>
      <c r="X10" s="15"/>
      <c r="Y10" s="15" t="s">
        <v>39</v>
      </c>
    </row>
    <row r="11" spans="1:25" s="19" customFormat="1" ht="210.25" customHeight="1" x14ac:dyDescent="0.35">
      <c r="A11" s="14" t="s">
        <v>236</v>
      </c>
      <c r="B11" s="15" t="e" vm="156">
        <v>#VALUE!</v>
      </c>
      <c r="C11" s="15" t="s">
        <v>237</v>
      </c>
      <c r="D11" s="14" t="s">
        <v>238</v>
      </c>
      <c r="E11" s="15" t="s">
        <v>77</v>
      </c>
      <c r="F11" s="16" t="s">
        <v>239</v>
      </c>
      <c r="G11" s="15">
        <v>2</v>
      </c>
      <c r="H11" s="15" t="s">
        <v>36</v>
      </c>
      <c r="I11" s="17">
        <v>29.86</v>
      </c>
      <c r="J11" s="18">
        <f t="shared" si="2"/>
        <v>59.72</v>
      </c>
      <c r="K11" s="15" t="s">
        <v>187</v>
      </c>
      <c r="L11" s="15" t="s">
        <v>240</v>
      </c>
      <c r="M11" s="15" t="s">
        <v>241</v>
      </c>
      <c r="N11" s="15" t="s">
        <v>35</v>
      </c>
      <c r="O11" s="15" t="s">
        <v>35</v>
      </c>
      <c r="P11" s="15" t="s">
        <v>35</v>
      </c>
      <c r="Q11" s="15" t="s">
        <v>242</v>
      </c>
      <c r="R11" s="15" t="s">
        <v>207</v>
      </c>
      <c r="S11" s="15" t="s">
        <v>191</v>
      </c>
      <c r="T11" s="15">
        <v>0.44</v>
      </c>
      <c r="U11" s="15" t="s">
        <v>35</v>
      </c>
      <c r="V11" s="15" t="s">
        <v>35</v>
      </c>
      <c r="W11" s="15" t="s">
        <v>3</v>
      </c>
      <c r="X11" s="15"/>
      <c r="Y11" s="15" t="s">
        <v>39</v>
      </c>
    </row>
    <row r="12" spans="1:25" s="19" customFormat="1" ht="210.25" customHeight="1" x14ac:dyDescent="0.35">
      <c r="A12" s="14" t="s">
        <v>243</v>
      </c>
      <c r="B12" s="15" t="e" vm="157">
        <v>#VALUE!</v>
      </c>
      <c r="C12" s="15" t="s">
        <v>244</v>
      </c>
      <c r="D12" s="14" t="s">
        <v>245</v>
      </c>
      <c r="E12" s="15" t="s">
        <v>77</v>
      </c>
      <c r="F12" s="16" t="s">
        <v>246</v>
      </c>
      <c r="G12" s="15">
        <v>1</v>
      </c>
      <c r="H12" s="15" t="s">
        <v>36</v>
      </c>
      <c r="I12" s="17">
        <v>16.98</v>
      </c>
      <c r="J12" s="18">
        <f t="shared" si="2"/>
        <v>16.98</v>
      </c>
      <c r="K12" s="15">
        <v>1</v>
      </c>
      <c r="L12" s="15" t="s">
        <v>247</v>
      </c>
      <c r="M12" s="15" t="s">
        <v>248</v>
      </c>
      <c r="N12" s="15" t="s">
        <v>35</v>
      </c>
      <c r="O12" s="15" t="s">
        <v>35</v>
      </c>
      <c r="P12" s="15" t="s">
        <v>35</v>
      </c>
      <c r="Q12" s="15" t="s">
        <v>249</v>
      </c>
      <c r="R12" s="15" t="s">
        <v>250</v>
      </c>
      <c r="S12" s="15" t="s">
        <v>191</v>
      </c>
      <c r="T12" s="15">
        <v>0.23</v>
      </c>
      <c r="U12" s="15" t="s">
        <v>35</v>
      </c>
      <c r="V12" s="15" t="s">
        <v>35</v>
      </c>
      <c r="W12" s="15" t="s">
        <v>3</v>
      </c>
      <c r="X12" s="15"/>
      <c r="Y12" s="15"/>
    </row>
    <row r="13" spans="1:25" s="19" customFormat="1" ht="210.25" customHeight="1" x14ac:dyDescent="0.35">
      <c r="A13" s="14" t="s">
        <v>251</v>
      </c>
      <c r="B13" s="15" t="e" vm="158">
        <v>#VALUE!</v>
      </c>
      <c r="C13" s="15" t="s">
        <v>252</v>
      </c>
      <c r="D13" s="14" t="s">
        <v>253</v>
      </c>
      <c r="E13" s="15" t="s">
        <v>77</v>
      </c>
      <c r="F13" s="16" t="s">
        <v>254</v>
      </c>
      <c r="G13" s="15">
        <v>1</v>
      </c>
      <c r="H13" s="15" t="s">
        <v>255</v>
      </c>
      <c r="I13" s="17">
        <v>28.99</v>
      </c>
      <c r="J13" s="18">
        <f t="shared" si="2"/>
        <v>28.99</v>
      </c>
      <c r="K13" s="15">
        <v>1</v>
      </c>
      <c r="L13" s="15" t="s">
        <v>247</v>
      </c>
      <c r="M13" s="15" t="s">
        <v>256</v>
      </c>
      <c r="N13" s="15" t="s">
        <v>35</v>
      </c>
      <c r="O13" s="15" t="s">
        <v>35</v>
      </c>
      <c r="P13" s="15" t="s">
        <v>35</v>
      </c>
      <c r="Q13" s="15" t="s">
        <v>257</v>
      </c>
      <c r="R13" s="15" t="s">
        <v>207</v>
      </c>
      <c r="S13" s="15" t="s">
        <v>191</v>
      </c>
      <c r="T13" s="15">
        <v>2.5</v>
      </c>
      <c r="U13" s="15" t="s">
        <v>35</v>
      </c>
      <c r="V13" s="15" t="s">
        <v>35</v>
      </c>
      <c r="W13" s="15" t="s">
        <v>3</v>
      </c>
      <c r="X13" s="15"/>
      <c r="Y13" s="15" t="s">
        <v>39</v>
      </c>
    </row>
    <row r="14" spans="1:25" s="19" customFormat="1" ht="210.25" customHeight="1" x14ac:dyDescent="0.35">
      <c r="A14" s="14" t="s">
        <v>258</v>
      </c>
      <c r="B14" s="15" t="e" vm="159">
        <v>#VALUE!</v>
      </c>
      <c r="C14" s="15" t="s">
        <v>259</v>
      </c>
      <c r="D14" s="25" t="s">
        <v>1062</v>
      </c>
      <c r="E14" s="15" t="s">
        <v>77</v>
      </c>
      <c r="F14" s="16" t="s">
        <v>261</v>
      </c>
      <c r="G14" s="15">
        <v>1</v>
      </c>
      <c r="H14" s="15" t="s">
        <v>262</v>
      </c>
      <c r="I14" s="17">
        <v>9.99</v>
      </c>
      <c r="J14" s="18">
        <f>I14*G14</f>
        <v>9.99</v>
      </c>
      <c r="K14" s="15">
        <v>2</v>
      </c>
      <c r="L14" s="15" t="s">
        <v>263</v>
      </c>
      <c r="M14" s="15" t="s">
        <v>264</v>
      </c>
      <c r="N14" s="15" t="s">
        <v>35</v>
      </c>
      <c r="O14" s="15" t="s">
        <v>35</v>
      </c>
      <c r="P14" s="15" t="s">
        <v>35</v>
      </c>
      <c r="Q14" s="15" t="s">
        <v>265</v>
      </c>
      <c r="R14" s="15">
        <v>4</v>
      </c>
      <c r="S14" s="15" t="s">
        <v>266</v>
      </c>
      <c r="T14" s="15" t="s">
        <v>35</v>
      </c>
      <c r="U14" s="15" t="s">
        <v>35</v>
      </c>
      <c r="V14" s="15" t="s">
        <v>35</v>
      </c>
      <c r="W14" s="15" t="s">
        <v>3</v>
      </c>
      <c r="X14" s="15"/>
      <c r="Y14" s="15" t="s">
        <v>39</v>
      </c>
    </row>
    <row r="15" spans="1:25" s="19" customFormat="1" ht="210.25" customHeight="1" x14ac:dyDescent="0.35">
      <c r="A15" s="14" t="s">
        <v>267</v>
      </c>
      <c r="B15" s="15" t="e" vm="160">
        <v>#VALUE!</v>
      </c>
      <c r="C15" s="15" t="s">
        <v>268</v>
      </c>
      <c r="D15" s="14" t="s">
        <v>269</v>
      </c>
      <c r="E15" s="15" t="s">
        <v>77</v>
      </c>
      <c r="F15" s="16" t="s">
        <v>270</v>
      </c>
      <c r="G15" s="15">
        <v>1</v>
      </c>
      <c r="H15" s="15" t="s">
        <v>255</v>
      </c>
      <c r="I15" s="17">
        <v>22.99</v>
      </c>
      <c r="J15" s="18">
        <f>I15*G15</f>
        <v>22.99</v>
      </c>
      <c r="K15" s="15">
        <v>1</v>
      </c>
      <c r="L15" s="15" t="s">
        <v>271</v>
      </c>
      <c r="M15" s="15" t="s">
        <v>272</v>
      </c>
      <c r="N15" s="15" t="s">
        <v>35</v>
      </c>
      <c r="O15" s="15" t="s">
        <v>35</v>
      </c>
      <c r="P15" s="15" t="s">
        <v>35</v>
      </c>
      <c r="Q15" s="15" t="s">
        <v>273</v>
      </c>
      <c r="R15" s="15">
        <v>1</v>
      </c>
      <c r="S15" s="15" t="s">
        <v>266</v>
      </c>
      <c r="T15" s="15" t="s">
        <v>35</v>
      </c>
      <c r="U15" s="15" t="s">
        <v>35</v>
      </c>
      <c r="V15" s="15" t="s">
        <v>35</v>
      </c>
      <c r="W15" s="15" t="s">
        <v>3</v>
      </c>
      <c r="X15" s="15"/>
      <c r="Y15" s="15" t="s">
        <v>39</v>
      </c>
    </row>
    <row r="16" spans="1:25" s="19" customFormat="1" ht="210.25" customHeight="1" x14ac:dyDescent="0.35">
      <c r="A16" s="14" t="s">
        <v>274</v>
      </c>
      <c r="B16" s="15" t="e" vm="161">
        <v>#VALUE!</v>
      </c>
      <c r="C16" s="15" t="s">
        <v>275</v>
      </c>
      <c r="D16" s="14" t="s">
        <v>276</v>
      </c>
      <c r="E16" s="15" t="s">
        <v>77</v>
      </c>
      <c r="F16" s="16" t="s">
        <v>277</v>
      </c>
      <c r="G16" s="15">
        <v>1</v>
      </c>
      <c r="H16" s="15" t="s">
        <v>36</v>
      </c>
      <c r="I16" s="17">
        <v>129.94999999999999</v>
      </c>
      <c r="J16" s="18">
        <f>I16*G16</f>
        <v>129.94999999999999</v>
      </c>
      <c r="K16" s="15">
        <v>1</v>
      </c>
      <c r="L16" s="15" t="s">
        <v>278</v>
      </c>
      <c r="M16" s="15" t="s">
        <v>279</v>
      </c>
      <c r="N16" s="15" t="s">
        <v>35</v>
      </c>
      <c r="O16" s="15" t="s">
        <v>35</v>
      </c>
      <c r="P16" s="15" t="s">
        <v>35</v>
      </c>
      <c r="Q16" s="15" t="s">
        <v>35</v>
      </c>
      <c r="R16" s="15">
        <v>2</v>
      </c>
      <c r="S16" s="15" t="s">
        <v>191</v>
      </c>
      <c r="T16" s="15">
        <v>0.06</v>
      </c>
      <c r="U16" s="15" t="s">
        <v>35</v>
      </c>
      <c r="V16" s="15" t="s">
        <v>35</v>
      </c>
      <c r="W16" s="15" t="s">
        <v>3</v>
      </c>
      <c r="X16" s="15"/>
      <c r="Y16" s="15"/>
    </row>
    <row r="17" spans="1:25" s="19" customFormat="1" ht="210.25" customHeight="1" x14ac:dyDescent="0.35">
      <c r="A17" s="14" t="s">
        <v>280</v>
      </c>
      <c r="B17" s="15" t="e" vm="162">
        <v>#VALUE!</v>
      </c>
      <c r="C17" s="15" t="s">
        <v>281</v>
      </c>
      <c r="D17" s="14" t="s">
        <v>282</v>
      </c>
      <c r="E17" s="15" t="s">
        <v>283</v>
      </c>
      <c r="F17" s="16" t="s">
        <v>284</v>
      </c>
      <c r="G17" s="15">
        <v>1</v>
      </c>
      <c r="H17" s="15" t="s">
        <v>36</v>
      </c>
      <c r="I17" s="17">
        <v>399.99</v>
      </c>
      <c r="J17" s="18">
        <f t="shared" ref="J17:J18" si="3">G17*I17</f>
        <v>399.99</v>
      </c>
      <c r="K17" s="15">
        <v>1</v>
      </c>
      <c r="L17" s="15" t="s">
        <v>285</v>
      </c>
      <c r="M17" s="15" t="s">
        <v>35</v>
      </c>
      <c r="N17" s="15" t="s">
        <v>35</v>
      </c>
      <c r="O17" s="15" t="s">
        <v>35</v>
      </c>
      <c r="P17" s="15" t="s">
        <v>35</v>
      </c>
      <c r="Q17" s="15" t="s">
        <v>35</v>
      </c>
      <c r="R17" s="15">
        <v>2</v>
      </c>
      <c r="S17" s="15" t="s">
        <v>286</v>
      </c>
      <c r="T17" s="15">
        <v>0.5</v>
      </c>
      <c r="U17" s="15" t="s">
        <v>35</v>
      </c>
      <c r="V17" s="15" t="s">
        <v>35</v>
      </c>
      <c r="W17" s="15" t="s">
        <v>3</v>
      </c>
      <c r="X17" s="15"/>
      <c r="Y17" s="15" t="s">
        <v>39</v>
      </c>
    </row>
    <row r="18" spans="1:25" s="19" customFormat="1" ht="210.25" customHeight="1" x14ac:dyDescent="0.35">
      <c r="A18" s="14" t="s">
        <v>287</v>
      </c>
      <c r="B18" s="15" t="e" vm="163">
        <v>#VALUE!</v>
      </c>
      <c r="C18" s="15" t="s">
        <v>288</v>
      </c>
      <c r="D18" s="14" t="s">
        <v>289</v>
      </c>
      <c r="E18" s="15" t="s">
        <v>77</v>
      </c>
      <c r="F18" s="16" t="s">
        <v>290</v>
      </c>
      <c r="G18" s="15">
        <v>1</v>
      </c>
      <c r="H18" s="15" t="s">
        <v>36</v>
      </c>
      <c r="I18" s="17">
        <v>9.99</v>
      </c>
      <c r="J18" s="18">
        <f t="shared" si="3"/>
        <v>9.99</v>
      </c>
      <c r="K18" s="15">
        <v>1</v>
      </c>
      <c r="L18" s="15" t="s">
        <v>291</v>
      </c>
      <c r="M18" s="15" t="s">
        <v>292</v>
      </c>
      <c r="N18" s="15" t="s">
        <v>35</v>
      </c>
      <c r="O18" s="15" t="s">
        <v>35</v>
      </c>
      <c r="P18" s="15" t="s">
        <v>35</v>
      </c>
      <c r="Q18" s="15" t="s">
        <v>35</v>
      </c>
      <c r="R18" s="15">
        <v>2</v>
      </c>
      <c r="S18" s="15" t="s">
        <v>286</v>
      </c>
      <c r="T18" s="15">
        <v>0.3</v>
      </c>
      <c r="U18" s="15" t="s">
        <v>35</v>
      </c>
      <c r="V18" s="15" t="s">
        <v>35</v>
      </c>
      <c r="W18" s="15" t="s">
        <v>3</v>
      </c>
      <c r="X18" s="15"/>
      <c r="Y18" s="15" t="s">
        <v>39</v>
      </c>
    </row>
    <row r="19" spans="1:25" s="19" customFormat="1" ht="210.25" customHeight="1" x14ac:dyDescent="0.35">
      <c r="A19" s="14" t="s">
        <v>293</v>
      </c>
      <c r="B19" s="15" t="e" vm="164">
        <v>#VALUE!</v>
      </c>
      <c r="C19" s="15" t="s">
        <v>294</v>
      </c>
      <c r="D19" s="14" t="s">
        <v>295</v>
      </c>
      <c r="E19" s="15" t="s">
        <v>77</v>
      </c>
      <c r="F19" s="16" t="s">
        <v>296</v>
      </c>
      <c r="G19" s="15">
        <v>1</v>
      </c>
      <c r="H19" s="15" t="s">
        <v>36</v>
      </c>
      <c r="I19" s="17">
        <v>21.95</v>
      </c>
      <c r="J19" s="18">
        <f>I19*G19</f>
        <v>21.95</v>
      </c>
      <c r="K19" s="15">
        <v>1</v>
      </c>
      <c r="L19" s="15" t="s">
        <v>297</v>
      </c>
      <c r="M19" s="15" t="s">
        <v>298</v>
      </c>
      <c r="N19" s="15" t="s">
        <v>35</v>
      </c>
      <c r="O19" s="15" t="s">
        <v>35</v>
      </c>
      <c r="P19" s="15" t="s">
        <v>35</v>
      </c>
      <c r="Q19" s="15" t="s">
        <v>299</v>
      </c>
      <c r="R19" s="15" t="s">
        <v>300</v>
      </c>
      <c r="S19" s="15" t="s">
        <v>191</v>
      </c>
      <c r="T19" s="15">
        <v>0.75</v>
      </c>
      <c r="U19" s="15" t="s">
        <v>35</v>
      </c>
      <c r="V19" s="15" t="s">
        <v>35</v>
      </c>
      <c r="W19" s="15" t="s">
        <v>3</v>
      </c>
      <c r="X19" s="15"/>
      <c r="Y19" s="15"/>
    </row>
    <row r="20" spans="1:25" s="13" customFormat="1" ht="210.25" customHeight="1" x14ac:dyDescent="0.35">
      <c r="B20" s="3"/>
      <c r="C20" s="3"/>
      <c r="E20" s="3"/>
      <c r="F20" s="3"/>
      <c r="G20" s="3"/>
      <c r="H20" s="3"/>
      <c r="I20" s="5"/>
      <c r="J20" s="6">
        <f>SUM(J3:J19)</f>
        <v>1643.4800000000002</v>
      </c>
      <c r="K20" s="3"/>
      <c r="L20" s="3"/>
      <c r="M20" s="3"/>
      <c r="N20" s="3"/>
      <c r="O20" s="3"/>
      <c r="P20" s="3"/>
      <c r="Q20" s="3"/>
      <c r="R20" s="3"/>
      <c r="S20" s="3"/>
      <c r="T20" s="3"/>
      <c r="U20" s="3"/>
      <c r="V20" s="3"/>
      <c r="W20" s="3"/>
      <c r="X20" s="3"/>
      <c r="Y20" s="3"/>
    </row>
    <row r="21" spans="1:25" s="13" customFormat="1" ht="210.25" customHeight="1" x14ac:dyDescent="0.35">
      <c r="B21" s="3"/>
      <c r="C21" s="3"/>
      <c r="E21" s="3"/>
      <c r="F21" s="3"/>
      <c r="G21" s="3"/>
      <c r="H21" s="3"/>
      <c r="I21" s="5"/>
      <c r="J21" s="6"/>
      <c r="K21" s="3"/>
      <c r="L21" s="3"/>
      <c r="M21" s="3"/>
      <c r="N21" s="3"/>
      <c r="O21" s="3"/>
      <c r="P21" s="3"/>
      <c r="Q21" s="3"/>
      <c r="R21" s="3"/>
      <c r="S21" s="3"/>
      <c r="T21" s="3"/>
      <c r="U21" s="3"/>
      <c r="V21" s="3"/>
      <c r="W21" s="3"/>
      <c r="X21" s="3"/>
      <c r="Y21" s="3"/>
    </row>
    <row r="22" spans="1:25" s="13" customFormat="1" ht="210.25" customHeight="1" x14ac:dyDescent="0.35">
      <c r="B22" s="3"/>
      <c r="C22" s="3"/>
      <c r="E22" s="3"/>
      <c r="F22" s="3"/>
      <c r="G22" s="3"/>
      <c r="H22" s="3"/>
      <c r="I22" s="5"/>
      <c r="J22" s="6"/>
      <c r="K22" s="3"/>
      <c r="L22" s="3"/>
      <c r="M22" s="3"/>
      <c r="N22" s="3"/>
      <c r="O22" s="3"/>
      <c r="P22" s="3"/>
      <c r="Q22" s="3"/>
      <c r="R22" s="3"/>
      <c r="S22" s="3"/>
      <c r="T22" s="3"/>
      <c r="U22" s="3"/>
      <c r="V22" s="3"/>
      <c r="W22" s="3"/>
      <c r="X22" s="3"/>
      <c r="Y22" s="3"/>
    </row>
  </sheetData>
  <autoFilter ref="A2:Y2" xr:uid="{0635CCF6-8BFB-4C5E-B79A-2AC28C4F0AB1}"/>
  <mergeCells count="1">
    <mergeCell ref="B1:Y1"/>
  </mergeCells>
  <hyperlinks>
    <hyperlink ref="F10" r:id="rId1" xr:uid="{B30F85BE-6EC6-40D0-BBAE-78843A867B98}"/>
    <hyperlink ref="F11" r:id="rId2" xr:uid="{48558F24-517A-49C6-812A-C33DA16E43A6}"/>
    <hyperlink ref="F12" r:id="rId3" xr:uid="{7B73BFDB-BA6E-480C-854D-4A258942A967}"/>
    <hyperlink ref="F14" r:id="rId4" xr:uid="{31F11AB6-7D1B-4D5A-953F-F21E462ABF52}"/>
    <hyperlink ref="F15" r:id="rId5" xr:uid="{C323A660-3F02-4DCE-8F45-BEBC48346C29}"/>
    <hyperlink ref="F17" r:id="rId6" xr:uid="{49F6032A-D39B-437C-986D-DF6B3A54ADA7}"/>
    <hyperlink ref="F18" r:id="rId7" xr:uid="{54905BF7-8D22-4B52-92B8-1B2AC2E6F619}"/>
    <hyperlink ref="F3" r:id="rId8" xr:uid="{35ACD746-F00E-4AC9-BF5E-53409F38CD46}"/>
    <hyperlink ref="F4" r:id="rId9" xr:uid="{E88EE39E-4A2B-4037-8D6E-C672A4EC60C5}"/>
    <hyperlink ref="F9" r:id="rId10" xr:uid="{CAFEAC10-01AF-44C8-94F6-A21F7FA3FE90}"/>
    <hyperlink ref="F7" r:id="rId11" xr:uid="{910D2606-626E-4F60-BCC8-D5056AF2EB3E}"/>
    <hyperlink ref="F8" r:id="rId12" xr:uid="{BDE43B8D-53B8-4909-81D4-DF2A00591BC9}"/>
    <hyperlink ref="F6" r:id="rId13" xr:uid="{DEA1596B-879E-4B89-9DB4-0A929B0E1F49}"/>
    <hyperlink ref="F16" r:id="rId14" xr:uid="{02177779-6603-4DA3-A49B-08ADC93A3189}"/>
    <hyperlink ref="F19" r:id="rId15" xr:uid="{D9CBF8B1-B764-4E74-85C6-4C2246EAAA41}"/>
    <hyperlink ref="F13" r:id="rId16" xr:uid="{1FD6DA8F-D16A-4392-980A-8D508B1BE105}"/>
    <hyperlink ref="F5" r:id="rId17" xr:uid="{0D848749-AE74-4D1F-9D67-C212349F36DD}"/>
  </hyperlinks>
  <pageMargins left="0.7" right="0.7" top="0.75" bottom="0.75" header="0.3" footer="0.3"/>
  <pageSetup orientation="portrait" r:id="rId18"/>
  <drawing r:id="rId19"/>
  <legacy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yxa xmlns="74ccc6d9-dcb1-4c89-a69b-182d9b3d4c44" xsi:nil="true"/>
    <lcf76f155ced4ddcb4097134ff3c332f xmlns="74ccc6d9-dcb1-4c89-a69b-182d9b3d4c44">
      <Terms xmlns="http://schemas.microsoft.com/office/infopath/2007/PartnerControls"/>
    </lcf76f155ced4ddcb4097134ff3c332f>
    <TaxCatchAll xmlns="d900e117-17a0-4b24-9e47-511ef1d02c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2BA6602CE69F4290BD69E29F8B63BF" ma:contentTypeVersion="19" ma:contentTypeDescription="Create a new document." ma:contentTypeScope="" ma:versionID="9ba3e93262829d751a9e32a7b1c25c1a">
  <xsd:schema xmlns:xsd="http://www.w3.org/2001/XMLSchema" xmlns:xs="http://www.w3.org/2001/XMLSchema" xmlns:p="http://schemas.microsoft.com/office/2006/metadata/properties" xmlns:ns2="74ccc6d9-dcb1-4c89-a69b-182d9b3d4c44" xmlns:ns3="be078461-4e8e-45e6-8253-6daa03b2bfdc" xmlns:ns4="d900e117-17a0-4b24-9e47-511ef1d02c43" targetNamespace="http://schemas.microsoft.com/office/2006/metadata/properties" ma:root="true" ma:fieldsID="cd0a39b39f17891c9ae3eaa4099e9c86" ns2:_="" ns3:_="" ns4:_="">
    <xsd:import namespace="74ccc6d9-dcb1-4c89-a69b-182d9b3d4c44"/>
    <xsd:import namespace="be078461-4e8e-45e6-8253-6daa03b2bfdc"/>
    <xsd:import namespace="d900e117-17a0-4b24-9e47-511ef1d02c43"/>
    <xsd:element name="properties">
      <xsd:complexType>
        <xsd:sequence>
          <xsd:element name="documentManagement">
            <xsd:complexType>
              <xsd:all>
                <xsd:element ref="ns2:gyxa"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cc6d9-dcb1-4c89-a69b-182d9b3d4c44" elementFormDefault="qualified">
    <xsd:import namespace="http://schemas.microsoft.com/office/2006/documentManagement/types"/>
    <xsd:import namespace="http://schemas.microsoft.com/office/infopath/2007/PartnerControls"/>
    <xsd:element name="gyxa" ma:index="4" nillable="true" ma:displayName="Relevance to NESC" ma:internalName="gyxa"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fb68aea-d2ee-4a6c-85e6-e4b5686e96e8"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078461-4e8e-45e6-8253-6daa03b2bfd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00e117-17a0-4b24-9e47-511ef1d02c4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57e2a87-f8ac-4358-8ffc-e5ff0d94eecd}" ma:internalName="TaxCatchAll" ma:showField="CatchAllData" ma:web="be078461-4e8e-45e6-8253-6daa03b2bf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2AD3C-AAD5-4A4B-9643-D03793D65B35}">
  <ds:schemaRefs>
    <ds:schemaRef ds:uri="http://schemas.microsoft.com/office/2006/metadata/properties"/>
    <ds:schemaRef ds:uri="http://schemas.microsoft.com/office/infopath/2007/PartnerControls"/>
    <ds:schemaRef ds:uri="74ccc6d9-dcb1-4c89-a69b-182d9b3d4c44"/>
    <ds:schemaRef ds:uri="d900e117-17a0-4b24-9e47-511ef1d02c43"/>
  </ds:schemaRefs>
</ds:datastoreItem>
</file>

<file path=customXml/itemProps2.xml><?xml version="1.0" encoding="utf-8"?>
<ds:datastoreItem xmlns:ds="http://schemas.openxmlformats.org/officeDocument/2006/customXml" ds:itemID="{1F935288-9744-40B8-8FEA-8048FA468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cc6d9-dcb1-4c89-a69b-182d9b3d4c44"/>
    <ds:schemaRef ds:uri="be078461-4e8e-45e6-8253-6daa03b2bfdc"/>
    <ds:schemaRef ds:uri="d900e117-17a0-4b24-9e47-511ef1d02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12A1A4-CDDF-44BA-9012-7C7C620A21D0}">
  <ds:schemaRefs>
    <ds:schemaRef ds:uri="http://schemas.microsoft.com/sharepoint/v3/contenttype/forms"/>
  </ds:schemaRefs>
</ds:datastoreItem>
</file>

<file path=docMetadata/LabelInfo.xml><?xml version="1.0" encoding="utf-8"?>
<clbl:labelList xmlns:clbl="http://schemas.microsoft.com/office/2020/mipLabelMetadata">
  <clbl:label id="{7005d458-45be-48ae-8140-d43da96dd17b}" enabled="0" method="" siteId="{7005d458-45be-48ae-8140-d43da96dd1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HUT</vt:lpstr>
      <vt:lpstr>PLSS</vt:lpstr>
      <vt:lpstr>ElectricalSensor</vt:lpstr>
      <vt:lpstr>Softgoods</vt:lpstr>
      <vt:lpstr>Peripheral</vt:lpstr>
      <vt:lpstr>Donning Stand</vt:lpstr>
      <vt:lpstr>BOM_PeripheralSystem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Estep, Benjamin K. (JSC-SK311)[KBR Wyle Services, LLC]</dc:creator>
  <cp:keywords/>
  <dc:description/>
  <cp:lastModifiedBy>Ya Yu Hew</cp:lastModifiedBy>
  <cp:revision/>
  <cp:lastPrinted>2025-12-08T18:18:59Z</cp:lastPrinted>
  <dcterms:created xsi:type="dcterms:W3CDTF">2025-02-17T16:10:44Z</dcterms:created>
  <dcterms:modified xsi:type="dcterms:W3CDTF">2025-12-08T22:38:13Z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0x010100292BA6602CE69F4290BD69E29F8B63BF</vt:lpwstr>
  </property>
  <property fmtid="{D5CDD505-2E9C-101B-9397-08002B2CF9AE}" pid="3" name="MediaServiceImageTags">
    <vt:lpwstr/>
  </property>
</Properties>
</file>